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CALENDARIO DE DIFUSIÓN\2026\01-ENERO\MIGRACION\01-ENERO\"/>
    </mc:Choice>
  </mc:AlternateContent>
  <bookViews>
    <workbookView xWindow="0" yWindow="0" windowWidth="20400" windowHeight="7455"/>
  </bookViews>
  <sheets>
    <sheet name="NACIONALIDAD  " sheetId="8" r:id="rId1"/>
  </sheets>
  <definedNames>
    <definedName name="_xlnm.Print_Titles" localSheetId="0">'NACIONALIDAD  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1" i="8" l="1"/>
  <c r="E207" i="8"/>
  <c r="E204" i="8"/>
  <c r="E203" i="8"/>
  <c r="E202" i="8"/>
  <c r="E201" i="8"/>
  <c r="E195" i="8"/>
  <c r="E190" i="8"/>
  <c r="E185" i="8"/>
  <c r="E184" i="8"/>
  <c r="E183" i="8"/>
  <c r="E181" i="8"/>
  <c r="E180" i="8"/>
  <c r="E177" i="8"/>
  <c r="E176" i="8"/>
  <c r="E175" i="8"/>
  <c r="E173" i="8"/>
  <c r="E171" i="8"/>
  <c r="E168" i="8"/>
  <c r="E166" i="8"/>
  <c r="E165" i="8"/>
  <c r="E158" i="8"/>
  <c r="E155" i="8"/>
  <c r="E153" i="8"/>
  <c r="E151" i="8"/>
  <c r="E150" i="8"/>
  <c r="E149" i="8"/>
  <c r="E148" i="8"/>
  <c r="E146" i="8"/>
  <c r="E145" i="8"/>
  <c r="E144" i="8"/>
  <c r="E143" i="8"/>
  <c r="E142" i="8"/>
  <c r="E141" i="8"/>
  <c r="E139" i="8"/>
  <c r="E138" i="8"/>
  <c r="E137" i="8"/>
  <c r="E136" i="8"/>
  <c r="E135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0" i="8"/>
  <c r="E119" i="8"/>
  <c r="E118" i="8"/>
  <c r="E117" i="8"/>
  <c r="E116" i="8"/>
  <c r="E115" i="8"/>
  <c r="E114" i="8"/>
  <c r="E113" i="8"/>
  <c r="E112" i="8"/>
  <c r="E111" i="8"/>
  <c r="E110" i="8"/>
  <c r="E106" i="8"/>
  <c r="E104" i="8"/>
  <c r="E103" i="8"/>
  <c r="E102" i="8"/>
  <c r="E101" i="8"/>
  <c r="E100" i="8"/>
  <c r="E99" i="8"/>
  <c r="E98" i="8"/>
  <c r="E97" i="8"/>
  <c r="E96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1" i="8"/>
  <c r="E40" i="8"/>
  <c r="E39" i="8"/>
  <c r="E38" i="8"/>
  <c r="E37" i="8"/>
  <c r="E35" i="8"/>
  <c r="E34" i="8"/>
  <c r="E33" i="8"/>
  <c r="E32" i="8"/>
  <c r="E31" i="8"/>
  <c r="E30" i="8"/>
  <c r="E29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3" i="8"/>
  <c r="E12" i="8"/>
  <c r="D12" i="8"/>
  <c r="C12" i="8" l="1"/>
  <c r="E14" i="8" l="1"/>
  <c r="D211" i="8"/>
  <c r="D210" i="8"/>
  <c r="D209" i="8"/>
  <c r="E209" i="8" s="1"/>
  <c r="D208" i="8"/>
  <c r="D207" i="8"/>
  <c r="D206" i="8"/>
  <c r="D205" i="8"/>
  <c r="D204" i="8"/>
  <c r="D203" i="8"/>
  <c r="G202" i="8"/>
  <c r="F202" i="8"/>
  <c r="C202" i="8"/>
  <c r="D201" i="8"/>
  <c r="E200" i="8"/>
  <c r="D200" i="8"/>
  <c r="D199" i="8"/>
  <c r="D198" i="8"/>
  <c r="E198" i="8" s="1"/>
  <c r="D197" i="8"/>
  <c r="E197" i="8" s="1"/>
  <c r="D196" i="8"/>
  <c r="D195" i="8"/>
  <c r="D194" i="8"/>
  <c r="D193" i="8"/>
  <c r="D192" i="8"/>
  <c r="E192" i="8" s="1"/>
  <c r="D191" i="8"/>
  <c r="D190" i="8"/>
  <c r="D189" i="8"/>
  <c r="D188" i="8"/>
  <c r="E188" i="8" s="1"/>
  <c r="D187" i="8"/>
  <c r="E187" i="8" s="1"/>
  <c r="D186" i="8"/>
  <c r="E186" i="8" s="1"/>
  <c r="D185" i="8"/>
  <c r="D184" i="8"/>
  <c r="D183" i="8"/>
  <c r="D182" i="8"/>
  <c r="D181" i="8"/>
  <c r="D180" i="8"/>
  <c r="D179" i="8"/>
  <c r="D178" i="8"/>
  <c r="D177" i="8"/>
  <c r="D176" i="8"/>
  <c r="D175" i="8"/>
  <c r="D174" i="8"/>
  <c r="E174" i="8" s="1"/>
  <c r="D173" i="8"/>
  <c r="D171" i="8"/>
  <c r="D170" i="8"/>
  <c r="D169" i="8"/>
  <c r="D168" i="8"/>
  <c r="D167" i="8"/>
  <c r="D166" i="8"/>
  <c r="D165" i="8"/>
  <c r="D164" i="8"/>
  <c r="E164" i="8" s="1"/>
  <c r="D163" i="8"/>
  <c r="D162" i="8"/>
  <c r="D161" i="8"/>
  <c r="F150" i="8"/>
  <c r="D160" i="8"/>
  <c r="E160" i="8" s="1"/>
  <c r="D159" i="8"/>
  <c r="D158" i="8"/>
  <c r="D157" i="8"/>
  <c r="E157" i="8" s="1"/>
  <c r="D156" i="8"/>
  <c r="D155" i="8"/>
  <c r="D154" i="8"/>
  <c r="D153" i="8"/>
  <c r="D152" i="8"/>
  <c r="D151" i="8"/>
  <c r="G150" i="8"/>
  <c r="C150" i="8"/>
  <c r="D149" i="8"/>
  <c r="D148" i="8"/>
  <c r="D147" i="8"/>
  <c r="E147" i="8" s="1"/>
  <c r="D146" i="8"/>
  <c r="D145" i="8"/>
  <c r="D144" i="8"/>
  <c r="D143" i="8"/>
  <c r="D142" i="8"/>
  <c r="D141" i="8"/>
  <c r="D139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121" i="8"/>
  <c r="D120" i="8"/>
  <c r="D119" i="8"/>
  <c r="D118" i="8"/>
  <c r="D117" i="8"/>
  <c r="D116" i="8"/>
  <c r="D115" i="8"/>
  <c r="D114" i="8"/>
  <c r="D113" i="8"/>
  <c r="D112" i="8"/>
  <c r="D111" i="8"/>
  <c r="D110" i="8"/>
  <c r="D108" i="8"/>
  <c r="D107" i="8"/>
  <c r="D106" i="8"/>
  <c r="D105" i="8"/>
  <c r="D104" i="8"/>
  <c r="D103" i="8"/>
  <c r="D102" i="8"/>
  <c r="G101" i="8"/>
  <c r="F101" i="8"/>
  <c r="C101" i="8"/>
  <c r="D100" i="8"/>
  <c r="D99" i="8"/>
  <c r="D98" i="8"/>
  <c r="D97" i="8"/>
  <c r="D96" i="8"/>
  <c r="D95" i="8"/>
  <c r="E95" i="8" s="1"/>
  <c r="D94" i="8"/>
  <c r="D93" i="8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G56" i="8"/>
  <c r="F56" i="8"/>
  <c r="C56" i="8"/>
  <c r="D55" i="8"/>
  <c r="D54" i="8"/>
  <c r="D53" i="8"/>
  <c r="D52" i="8"/>
  <c r="D51" i="8"/>
  <c r="D50" i="8"/>
  <c r="D49" i="8"/>
  <c r="D48" i="8"/>
  <c r="D47" i="8"/>
  <c r="D46" i="8"/>
  <c r="D45" i="8"/>
  <c r="D44" i="8"/>
  <c r="G43" i="8"/>
  <c r="F43" i="8"/>
  <c r="C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G26" i="8"/>
  <c r="F26" i="8"/>
  <c r="C26" i="8"/>
  <c r="D25" i="8"/>
  <c r="D24" i="8"/>
  <c r="D23" i="8"/>
  <c r="D22" i="8"/>
  <c r="D21" i="8"/>
  <c r="D20" i="8"/>
  <c r="D19" i="8"/>
  <c r="G18" i="8"/>
  <c r="F18" i="8"/>
  <c r="C18" i="8"/>
  <c r="D17" i="8"/>
  <c r="D16" i="8"/>
  <c r="D15" i="8"/>
  <c r="F13" i="8"/>
  <c r="C13" i="8"/>
  <c r="D101" i="8" l="1"/>
  <c r="D56" i="8"/>
  <c r="D202" i="8"/>
  <c r="D43" i="8"/>
  <c r="D18" i="8"/>
  <c r="F12" i="8"/>
  <c r="G13" i="8"/>
  <c r="G12" i="8" s="1"/>
  <c r="D150" i="8"/>
  <c r="D14" i="8"/>
  <c r="D13" i="8" s="1"/>
  <c r="D26" i="8"/>
</calcChain>
</file>

<file path=xl/connections.xml><?xml version="1.0" encoding="utf-8"?>
<connections xmlns="http://schemas.openxmlformats.org/spreadsheetml/2006/main">
  <connection id="1" sourceFile="C:\Users\msantimateo\Desktop\Julio base 2025\nueva\Nueva carpeta\06-TOCUMEN JULIO 2025_Backup.accdb" keepAlive="1" name="06-TOCUMEN JULIO 2025_Backup" type="5" refreshedVersion="5">
    <dbPr connection="Provider=Microsoft.ACE.OLEDB.12.0;User ID=Admin;Data Source=C:\Users\msantimateo\Desktop\Julio base 2025\nueva\Nueva carpeta\06-TOCUMEN JULIO 2025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" commandType="3"/>
  </connection>
  <connection id="2" sourceFile="Z:\MIGRA\BASE DE DATOS\BASE DE DATOS 2025\TOCUMEN\ENTRADA\ACCESS\08-TOCUMEN AGOSTO 2025.accdb" keepAlive="1" name="08-TOCUMEN AGOSTO 2025" type="5" refreshedVersion="5">
    <dbPr connection="Provider=Microsoft.ACE.OLEDB.12.0;User ID=Admin;Data Source=Z:\MIGRA\BASE DE DATOS\BASE DE DATOS 2025\TOCUMEN\ENTRADA\ACCESS\08-TOCUMEN AGOSTO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3" sourceFile="Z:\MIGRA\BASE DE DATOS\BASE DE DATOS 2025\TOCUMEN\ENTRADA\ACCESS\09-TOCUMEN SEPTIEMBRE 2025.accdb" keepAlive="1" name="09-TOCUMEN SEPTIEMBRE 2025" type="5" refreshedVersion="5">
    <dbPr connection="Provider=Microsoft.ACE.OLEDB.12.0;User ID=Admin;Data Source=Z:\MIGRA\BASE DE DATOS\BASE DE DATOS 2025\TOCUMEN\ENTRADA\ACCESS\09-TOCUMEN SEPTIEMBRE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4" sourceFile="Z:\BASE DE DATOS\BASE DE DATOS 2025\TOCUMEN\ENTRADA\ACCESS\11-TOCUMEN NOVIEMBRE 2025.accdb" keepAlive="1" name="11-TOCUMEN NOVIEMBRE 2025" type="5" refreshedVersion="5">
    <dbPr connection="Provider=Microsoft.ACE.OLEDB.12.0;User ID=Admin;Data Source=Z:\BASE DE DATOS\BASE DE DATOS 2025\TOCUMEN\ENTRADA\ACCESS\11-TOCUMEN NOVIEMBRE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</connections>
</file>

<file path=xl/sharedStrings.xml><?xml version="1.0" encoding="utf-8"?>
<sst xmlns="http://schemas.openxmlformats.org/spreadsheetml/2006/main" count="238" uniqueCount="216">
  <si>
    <t>República de Panamá</t>
  </si>
  <si>
    <t>CONTRALORÍA GENERAL DE LA REPÚBLICA</t>
  </si>
  <si>
    <t>Instituto Nacional de Estadística y Censo</t>
  </si>
  <si>
    <t xml:space="preserve"> ENTRADA DE PASAJEROS POR EL AEROPUERTO INTERNACIONAL DE TOCUMEN, POR SEXO,</t>
  </si>
  <si>
    <t xml:space="preserve">País de nacionalidad </t>
  </si>
  <si>
    <t xml:space="preserve">Entrada de pasajeros </t>
  </si>
  <si>
    <t>Hombres</t>
  </si>
  <si>
    <t>Mujeres</t>
  </si>
  <si>
    <t>TOTAL</t>
  </si>
  <si>
    <t>América del Norte</t>
  </si>
  <si>
    <t>Canadá</t>
  </si>
  <si>
    <t>Estados Unidos de América</t>
  </si>
  <si>
    <t>México</t>
  </si>
  <si>
    <t>América Central</t>
  </si>
  <si>
    <t>Belice</t>
  </si>
  <si>
    <t>Costa Rica</t>
  </si>
  <si>
    <t>El Salvador</t>
  </si>
  <si>
    <t>Guatemala</t>
  </si>
  <si>
    <t>Honduras</t>
  </si>
  <si>
    <t>Nicaragua</t>
  </si>
  <si>
    <t>Panamá</t>
  </si>
  <si>
    <t>Antillas</t>
  </si>
  <si>
    <t>Antigua y Barbuda</t>
  </si>
  <si>
    <t>Aruba</t>
  </si>
  <si>
    <t>Bahamas</t>
  </si>
  <si>
    <t>Barbados</t>
  </si>
  <si>
    <t>Cuba</t>
  </si>
  <si>
    <t>Dominica</t>
  </si>
  <si>
    <t>Granada</t>
  </si>
  <si>
    <t>Haití</t>
  </si>
  <si>
    <t>..</t>
  </si>
  <si>
    <t>Jamaica</t>
  </si>
  <si>
    <t>Puerto Rico</t>
  </si>
  <si>
    <t>República Dominicana</t>
  </si>
  <si>
    <t>Saint Kitts and Nevis</t>
  </si>
  <si>
    <t>San Vicente y Las Granadinas</t>
  </si>
  <si>
    <t>Santa Lucía</t>
  </si>
  <si>
    <t>Trinidad y Tobago</t>
  </si>
  <si>
    <t>América del Sur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</si>
  <si>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</si>
  <si>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</si>
  <si>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</si>
  <si>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</si>
  <si>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</si>
  <si>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</si>
  <si>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</si>
  <si>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</si>
  <si>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</si>
  <si>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Surinam</t>
  </si>
  <si>
    <t>Uruguay</t>
  </si>
  <si>
    <t>Venezuela</t>
  </si>
  <si>
    <t>Europa</t>
  </si>
  <si>
    <t>Albania</t>
  </si>
  <si>
    <t>Alemania</t>
  </si>
  <si>
    <t>Andorra</t>
  </si>
  <si>
    <t>Austria</t>
  </si>
  <si>
    <t>Bélgica</t>
  </si>
  <si>
    <t>Bosnia y Herzegovina</t>
  </si>
  <si>
    <t>Bulgaria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</si>
  <si>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</si>
  <si>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</si>
  <si>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</si>
  <si>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</si>
  <si>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</si>
  <si>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</si>
  <si>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</si>
  <si>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</si>
  <si>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Grecia</t>
  </si>
  <si>
    <t>Holanda</t>
  </si>
  <si>
    <t>Hungría</t>
  </si>
  <si>
    <t>Irlanda</t>
  </si>
  <si>
    <t>Islandia</t>
  </si>
  <si>
    <t>Italia</t>
  </si>
  <si>
    <t>Letonia</t>
  </si>
  <si>
    <t>Liechtenstein</t>
  </si>
  <si>
    <t>Lituania</t>
  </si>
  <si>
    <t>Luxemburgo</t>
  </si>
  <si>
    <t>Macedonia</t>
  </si>
  <si>
    <t>Malta</t>
  </si>
  <si>
    <t>Moldavia</t>
  </si>
  <si>
    <t>Montenegro</t>
  </si>
  <si>
    <t>Noruega</t>
  </si>
  <si>
    <t>Polonia</t>
  </si>
  <si>
    <t>Portugal</t>
  </si>
  <si>
    <t>Reino Unido</t>
  </si>
  <si>
    <t>República Checa</t>
  </si>
  <si>
    <t>República de Belarús</t>
  </si>
  <si>
    <t>Rumania</t>
  </si>
  <si>
    <t>Rusia</t>
  </si>
  <si>
    <t>Serbia</t>
  </si>
  <si>
    <t>Suecia</t>
  </si>
  <si>
    <t>Suiza</t>
  </si>
  <si>
    <t>Ucrania</t>
  </si>
  <si>
    <t>Vaticano</t>
  </si>
  <si>
    <t>Asia</t>
  </si>
  <si>
    <t>Afganistán</t>
  </si>
  <si>
    <t>Arabia Saudita</t>
  </si>
  <si>
    <t>Armenia</t>
  </si>
  <si>
    <t>Azerbaiyán</t>
  </si>
  <si>
    <t>Bangladesh</t>
  </si>
  <si>
    <t>Camboya</t>
  </si>
  <si>
    <t>China</t>
  </si>
  <si>
    <t>China -Taiwán (Formosa)</t>
  </si>
  <si>
    <t>Chipre</t>
  </si>
  <si>
    <t>Corea del Sur</t>
  </si>
  <si>
    <t>Emiratos Árabes Unidos</t>
  </si>
  <si>
    <t xml:space="preserve">Filipinas </t>
  </si>
  <si>
    <t>Georgia</t>
  </si>
  <si>
    <t xml:space="preserve">Hong Kong </t>
  </si>
  <si>
    <t>India</t>
  </si>
  <si>
    <t>Indonesia</t>
  </si>
  <si>
    <t>Irak</t>
  </si>
  <si>
    <t>Irán</t>
  </si>
  <si>
    <t>Israel</t>
  </si>
  <si>
    <t>Japón</t>
  </si>
  <si>
    <t>Jordania</t>
  </si>
  <si>
    <t>Kazajistán</t>
  </si>
  <si>
    <t>Kirguistán</t>
  </si>
  <si>
    <t>Kuwait</t>
  </si>
  <si>
    <t>Líbano</t>
  </si>
  <si>
    <t>Malasia</t>
  </si>
  <si>
    <t>Mongolia</t>
  </si>
  <si>
    <t>Nepal</t>
  </si>
  <si>
    <t>Pakistán</t>
  </si>
  <si>
    <t>Palestina</t>
  </si>
  <si>
    <t xml:space="preserve">Qatar </t>
  </si>
  <si>
    <t>Singapur</t>
  </si>
  <si>
    <t>Siria</t>
  </si>
  <si>
    <t>Sri Lanka</t>
  </si>
  <si>
    <t>Tailandia</t>
  </si>
  <si>
    <t>Turquía</t>
  </si>
  <si>
    <t>Unión de Myanmar</t>
  </si>
  <si>
    <t>Uzbekistán</t>
  </si>
  <si>
    <t>Vietnam</t>
  </si>
  <si>
    <t>África</t>
  </si>
  <si>
    <t>Angola</t>
  </si>
  <si>
    <t>Argelia</t>
  </si>
  <si>
    <t>Benín</t>
  </si>
  <si>
    <t>Botsuana</t>
  </si>
  <si>
    <t>Burundi</t>
  </si>
  <si>
    <t>Cabo Verde</t>
  </si>
  <si>
    <t>Camerún</t>
  </si>
  <si>
    <t>Costa de Marfil</t>
  </si>
  <si>
    <t>Etiopía</t>
  </si>
  <si>
    <t>Ghana</t>
  </si>
  <si>
    <t>Guinea</t>
  </si>
  <si>
    <t>Kenia</t>
  </si>
  <si>
    <t>Libia</t>
  </si>
  <si>
    <t>Madagascar</t>
  </si>
  <si>
    <t>Malí</t>
  </si>
  <si>
    <t>Marruecos</t>
  </si>
  <si>
    <t>Mauricio</t>
  </si>
  <si>
    <t>Níger</t>
  </si>
  <si>
    <t>Nigeria</t>
  </si>
  <si>
    <t>República Árabe de Egipto</t>
  </si>
  <si>
    <t>República Árabe Saharaui Democrática</t>
  </si>
  <si>
    <t>República de Sudáfrica</t>
  </si>
  <si>
    <t>República del Congo</t>
  </si>
  <si>
    <t>República Democrática del Congo</t>
  </si>
  <si>
    <t>Ruanda</t>
  </si>
  <si>
    <t>Senegal</t>
  </si>
  <si>
    <t>Seychelles</t>
  </si>
  <si>
    <t>Sierra Leona</t>
  </si>
  <si>
    <t>Tanzania</t>
  </si>
  <si>
    <t>Túnez</t>
  </si>
  <si>
    <t>Uganda</t>
  </si>
  <si>
    <t>Zambia</t>
  </si>
  <si>
    <t>Zimbabue</t>
  </si>
  <si>
    <t>Oceanía</t>
  </si>
  <si>
    <t>Australia</t>
  </si>
  <si>
    <t>Nueva Zelanda</t>
  </si>
  <si>
    <t>Vanuatu</t>
  </si>
  <si>
    <t>.. Dato no aplicable al grupo o categoría.</t>
  </si>
  <si>
    <t>- Cantidad nula o cero.</t>
  </si>
  <si>
    <t>(P) Cifras preliminares.</t>
  </si>
  <si>
    <t>Fuente: Servicio Nacional de Migración.</t>
  </si>
  <si>
    <t xml:space="preserve">Variación porcentual      </t>
  </si>
  <si>
    <t>Fiji</t>
  </si>
  <si>
    <t>Europa: (Continuación)</t>
  </si>
  <si>
    <t>Asia: (Continuación)</t>
  </si>
  <si>
    <t>África: (Continuación)</t>
  </si>
  <si>
    <t xml:space="preserve">Yemen </t>
  </si>
  <si>
    <t>Maldivas</t>
  </si>
  <si>
    <t>Togo</t>
  </si>
  <si>
    <t>San Marino</t>
  </si>
  <si>
    <t>Gabón</t>
  </si>
  <si>
    <t>Sudán</t>
  </si>
  <si>
    <t>Comores</t>
  </si>
  <si>
    <t>Mauritania</t>
  </si>
  <si>
    <t>Papúa Nueva Guinea</t>
  </si>
  <si>
    <t>Tuvalu</t>
  </si>
  <si>
    <t>Noviembre</t>
  </si>
  <si>
    <t xml:space="preserve">  SEGÚN PAÍS DE NACIONALIDAD: NOVIEMBRE 2024-25 (P)</t>
  </si>
  <si>
    <t>Brunéi</t>
  </si>
  <si>
    <t>Bermudas</t>
  </si>
  <si>
    <t>Bután</t>
  </si>
  <si>
    <t>Omán</t>
  </si>
  <si>
    <t>Polinesia</t>
  </si>
  <si>
    <t>Turkmenistán</t>
  </si>
  <si>
    <t>Burkina Faso</t>
  </si>
  <si>
    <t>Chad</t>
  </si>
  <si>
    <t>Guinea Bissau</t>
  </si>
  <si>
    <t>Liberia</t>
  </si>
  <si>
    <t>Malaui</t>
  </si>
  <si>
    <t>Mozambique</t>
  </si>
  <si>
    <t>Namibia</t>
  </si>
  <si>
    <t>Suazilandia</t>
  </si>
  <si>
    <t>Yibuti</t>
  </si>
  <si>
    <t>Islas Marshall</t>
  </si>
  <si>
    <t>Micronesia</t>
  </si>
  <si>
    <t>Turcos y Caicos</t>
  </si>
  <si>
    <t>Santo Tomé y Príncipe</t>
  </si>
  <si>
    <t>Gambia</t>
  </si>
  <si>
    <t>Tonga</t>
  </si>
  <si>
    <t>-</t>
  </si>
  <si>
    <t>Lesoto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</si>
</sst>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;&quot;-&quot;;&quot;-&quot;"/>
    <numFmt numFmtId="166" formatCode="#,##0;&quot;-&quot;;&quot;-&quot;;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0243E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3" fontId="1" fillId="0" borderId="0" xfId="0" applyNumberFormat="1" applyFont="1" applyFill="1" applyAlignment="1" applyProtection="1"/>
    <xf numFmtId="3" fontId="1" fillId="0" borderId="0" xfId="0" applyNumberFormat="1" applyFont="1" applyFill="1" applyAlignment="1" applyProtection="1">
      <alignment horizontal="right"/>
    </xf>
    <xf numFmtId="164" fontId="1" fillId="0" borderId="0" xfId="0" applyNumberFormat="1" applyFont="1" applyFill="1" applyAlignment="1" applyProtection="1">
      <alignment horizontal="right"/>
    </xf>
    <xf numFmtId="0" fontId="4" fillId="0" borderId="0" xfId="0" applyFont="1"/>
    <xf numFmtId="1" fontId="5" fillId="2" borderId="1" xfId="0" applyNumberFormat="1" applyFont="1" applyFill="1" applyBorder="1" applyAlignment="1" applyProtection="1">
      <alignment horizontal="center" vertical="center"/>
    </xf>
    <xf numFmtId="0" fontId="2" fillId="0" borderId="3" xfId="0" applyFont="1" applyBorder="1"/>
    <xf numFmtId="0" fontId="2" fillId="0" borderId="0" xfId="0" applyFont="1" applyBorder="1"/>
    <xf numFmtId="165" fontId="4" fillId="0" borderId="3" xfId="0" applyNumberFormat="1" applyFont="1" applyFill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166" fontId="4" fillId="0" borderId="3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166" fontId="2" fillId="0" borderId="3" xfId="0" applyNumberFormat="1" applyFont="1" applyBorder="1" applyAlignment="1">
      <alignment horizontal="right"/>
    </xf>
    <xf numFmtId="166" fontId="2" fillId="0" borderId="0" xfId="0" applyNumberFormat="1" applyFont="1"/>
    <xf numFmtId="166" fontId="2" fillId="0" borderId="0" xfId="0" applyNumberFormat="1" applyFont="1" applyBorder="1"/>
    <xf numFmtId="0" fontId="2" fillId="0" borderId="0" xfId="0" applyFont="1" applyFill="1"/>
    <xf numFmtId="166" fontId="2" fillId="0" borderId="3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/>
    <xf numFmtId="3" fontId="2" fillId="0" borderId="0" xfId="0" applyNumberFormat="1" applyFont="1"/>
    <xf numFmtId="0" fontId="2" fillId="0" borderId="4" xfId="0" applyFont="1" applyFill="1" applyBorder="1"/>
    <xf numFmtId="0" fontId="2" fillId="0" borderId="6" xfId="0" applyFont="1" applyFill="1" applyBorder="1"/>
    <xf numFmtId="164" fontId="2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Protection="1"/>
    <xf numFmtId="164" fontId="3" fillId="0" borderId="0" xfId="0" applyNumberFormat="1" applyFont="1" applyFill="1" applyProtection="1"/>
    <xf numFmtId="49" fontId="1" fillId="0" borderId="0" xfId="0" applyNumberFormat="1" applyFont="1" applyFill="1" applyAlignment="1" applyProtection="1">
      <alignment horizontal="left"/>
    </xf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3" fontId="2" fillId="0" borderId="0" xfId="0" applyNumberFormat="1" applyFont="1" applyFill="1" applyBorder="1" applyAlignment="1" applyProtection="1">
      <alignment horizontal="right"/>
    </xf>
    <xf numFmtId="3" fontId="2" fillId="0" borderId="0" xfId="0" applyNumberFormat="1" applyFont="1" applyFill="1" applyProtection="1"/>
    <xf numFmtId="166" fontId="2" fillId="0" borderId="2" xfId="0" applyNumberFormat="1" applyFont="1" applyBorder="1" applyAlignment="1">
      <alignment horizontal="right"/>
    </xf>
    <xf numFmtId="0" fontId="2" fillId="0" borderId="7" xfId="0" applyFont="1" applyBorder="1"/>
    <xf numFmtId="165" fontId="4" fillId="0" borderId="3" xfId="0" applyNumberFormat="1" applyFont="1" applyFill="1" applyBorder="1"/>
    <xf numFmtId="165" fontId="4" fillId="0" borderId="0" xfId="0" applyNumberFormat="1" applyFont="1" applyFill="1" applyBorder="1"/>
    <xf numFmtId="166" fontId="4" fillId="0" borderId="3" xfId="0" applyNumberFormat="1" applyFont="1" applyFill="1" applyBorder="1" applyAlignment="1">
      <alignment horizontal="right"/>
    </xf>
    <xf numFmtId="166" fontId="2" fillId="0" borderId="3" xfId="0" applyNumberFormat="1" applyFont="1" applyBorder="1"/>
    <xf numFmtId="166" fontId="2" fillId="0" borderId="3" xfId="0" applyNumberFormat="1" applyFont="1" applyFill="1" applyBorder="1"/>
    <xf numFmtId="165" fontId="2" fillId="0" borderId="0" xfId="0" applyNumberFormat="1" applyFont="1" applyBorder="1" applyAlignment="1"/>
    <xf numFmtId="165" fontId="2" fillId="0" borderId="0" xfId="0" applyNumberFormat="1" applyFont="1" applyBorder="1"/>
    <xf numFmtId="165" fontId="4" fillId="0" borderId="0" xfId="0" applyNumberFormat="1" applyFont="1" applyBorder="1" applyAlignment="1">
      <alignment horizontal="right"/>
    </xf>
    <xf numFmtId="0" fontId="2" fillId="0" borderId="8" xfId="0" applyFont="1" applyFill="1" applyBorder="1"/>
    <xf numFmtId="165" fontId="4" fillId="0" borderId="2" xfId="0" applyNumberFormat="1" applyFont="1" applyFill="1" applyBorder="1" applyAlignment="1">
      <alignment horizontal="right"/>
    </xf>
    <xf numFmtId="166" fontId="2" fillId="0" borderId="2" xfId="0" applyNumberFormat="1" applyFont="1" applyFill="1" applyBorder="1" applyAlignment="1">
      <alignment horizontal="right"/>
    </xf>
    <xf numFmtId="166" fontId="4" fillId="0" borderId="2" xfId="0" applyNumberFormat="1" applyFont="1" applyFill="1" applyBorder="1" applyAlignment="1">
      <alignment horizontal="right"/>
    </xf>
    <xf numFmtId="166" fontId="2" fillId="0" borderId="2" xfId="0" applyNumberFormat="1" applyFont="1" applyBorder="1"/>
    <xf numFmtId="0" fontId="2" fillId="0" borderId="5" xfId="0" applyFont="1" applyFill="1" applyBorder="1"/>
    <xf numFmtId="164" fontId="2" fillId="0" borderId="9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2" fillId="0" borderId="4" xfId="0" applyNumberFormat="1" applyFont="1" applyFill="1" applyBorder="1" applyAlignment="1">
      <alignment horizontal="right"/>
    </xf>
    <xf numFmtId="3" fontId="1" fillId="0" borderId="0" xfId="0" applyNumberFormat="1" applyFont="1" applyFill="1" applyAlignment="1" applyProtection="1">
      <alignment horizontal="center"/>
    </xf>
    <xf numFmtId="3" fontId="5" fillId="2" borderId="1" xfId="0" applyNumberFormat="1" applyFont="1" applyFill="1" applyBorder="1" applyAlignment="1" applyProtection="1">
      <alignment horizontal="center" vertical="center" wrapText="1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1" fillId="0" borderId="0" xfId="0" applyNumberFormat="1" applyFont="1" applyFill="1" applyAlignment="1" applyProtection="1">
      <alignment horizontal="center"/>
    </xf>
    <xf numFmtId="3" fontId="3" fillId="0" borderId="0" xfId="0" applyNumberFormat="1" applyFont="1" applyFill="1" applyAlignment="1" applyProtection="1">
      <alignment horizontal="center"/>
    </xf>
    <xf numFmtId="3" fontId="5" fillId="2" borderId="1" xfId="0" applyNumberFormat="1" applyFont="1" applyFill="1" applyBorder="1" applyAlignment="1" applyProtection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 applyProtection="1">
      <alignment horizontal="center" vertical="center" wrapText="1"/>
    </xf>
    <xf numFmtId="1" fontId="5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1"/>
  <sheetViews>
    <sheetView tabSelected="1" zoomScaleNormal="100" workbookViewId="0">
      <selection sqref="A1:G1"/>
    </sheetView>
  </sheetViews>
  <sheetFormatPr baseColWidth="10" defaultRowHeight="12.75" x14ac:dyDescent="0.2"/>
  <cols>
    <col min="1" max="1" width="2.7109375" style="1" customWidth="1"/>
    <col min="2" max="2" width="33.85546875" style="1" customWidth="1"/>
    <col min="3" max="3" width="11.42578125" style="17" customWidth="1"/>
    <col min="4" max="4" width="11.42578125" style="1" customWidth="1"/>
    <col min="5" max="5" width="10.7109375" style="30" customWidth="1"/>
    <col min="6" max="7" width="10.7109375" style="1" customWidth="1"/>
    <col min="8" max="16384" width="11.42578125" style="1"/>
  </cols>
  <sheetData>
    <row r="1" spans="1:7" ht="17.100000000000001" customHeight="1" x14ac:dyDescent="0.2">
      <c r="A1" s="56" t="s">
        <v>0</v>
      </c>
      <c r="B1" s="56"/>
      <c r="C1" s="56"/>
      <c r="D1" s="56"/>
      <c r="E1" s="56"/>
      <c r="F1" s="56"/>
      <c r="G1" s="56"/>
    </row>
    <row r="2" spans="1:7" ht="17.100000000000001" customHeight="1" x14ac:dyDescent="0.2">
      <c r="A2" s="57" t="s">
        <v>1</v>
      </c>
      <c r="B2" s="57"/>
      <c r="C2" s="57"/>
      <c r="D2" s="57"/>
      <c r="E2" s="57"/>
      <c r="F2" s="57"/>
      <c r="G2" s="57"/>
    </row>
    <row r="3" spans="1:7" ht="17.100000000000001" customHeight="1" x14ac:dyDescent="0.2">
      <c r="A3" s="56" t="s">
        <v>2</v>
      </c>
      <c r="B3" s="56"/>
      <c r="C3" s="56"/>
      <c r="D3" s="56"/>
      <c r="E3" s="56"/>
      <c r="F3" s="56"/>
      <c r="G3" s="56"/>
    </row>
    <row r="4" spans="1:7" ht="15.95" customHeight="1" x14ac:dyDescent="0.2">
      <c r="A4" s="52"/>
      <c r="B4" s="2"/>
      <c r="C4" s="3"/>
      <c r="D4" s="3"/>
      <c r="E4" s="4"/>
      <c r="F4" s="3"/>
      <c r="G4" s="31"/>
    </row>
    <row r="5" spans="1:7" s="5" customFormat="1" ht="18" customHeight="1" x14ac:dyDescent="0.2">
      <c r="A5" s="57" t="s">
        <v>3</v>
      </c>
      <c r="B5" s="57"/>
      <c r="C5" s="57"/>
      <c r="D5" s="57"/>
      <c r="E5" s="57"/>
      <c r="F5" s="57"/>
      <c r="G5" s="57"/>
    </row>
    <row r="6" spans="1:7" ht="18" customHeight="1" x14ac:dyDescent="0.2">
      <c r="A6" s="57" t="s">
        <v>192</v>
      </c>
      <c r="B6" s="57"/>
      <c r="C6" s="57"/>
      <c r="D6" s="57"/>
      <c r="E6" s="57"/>
      <c r="F6" s="57"/>
      <c r="G6" s="57"/>
    </row>
    <row r="7" spans="1:7" ht="12.95" customHeight="1" x14ac:dyDescent="0.2">
      <c r="A7" s="52"/>
      <c r="B7" s="2"/>
      <c r="C7" s="3"/>
      <c r="D7" s="3"/>
      <c r="E7" s="4"/>
      <c r="F7" s="3"/>
      <c r="G7" s="31"/>
    </row>
    <row r="8" spans="1:7" ht="21.95" customHeight="1" x14ac:dyDescent="0.2">
      <c r="A8" s="58" t="s">
        <v>4</v>
      </c>
      <c r="B8" s="58"/>
      <c r="C8" s="58" t="s">
        <v>5</v>
      </c>
      <c r="D8" s="58"/>
      <c r="E8" s="58"/>
      <c r="F8" s="58"/>
      <c r="G8" s="58"/>
    </row>
    <row r="9" spans="1:7" ht="21.95" customHeight="1" x14ac:dyDescent="0.2">
      <c r="A9" s="58"/>
      <c r="B9" s="58"/>
      <c r="C9" s="59" t="s">
        <v>191</v>
      </c>
      <c r="D9" s="59"/>
      <c r="E9" s="60" t="s">
        <v>176</v>
      </c>
      <c r="F9" s="61">
        <v>2025</v>
      </c>
      <c r="G9" s="61"/>
    </row>
    <row r="10" spans="1:7" ht="21.95" customHeight="1" x14ac:dyDescent="0.2">
      <c r="A10" s="58"/>
      <c r="B10" s="58"/>
      <c r="C10" s="6">
        <v>2024</v>
      </c>
      <c r="D10" s="6">
        <v>2025</v>
      </c>
      <c r="E10" s="60"/>
      <c r="F10" s="53" t="s">
        <v>6</v>
      </c>
      <c r="G10" s="53" t="s">
        <v>7</v>
      </c>
    </row>
    <row r="11" spans="1:7" ht="12.95" customHeight="1" x14ac:dyDescent="0.2">
      <c r="C11" s="43"/>
      <c r="D11" s="7"/>
      <c r="E11" s="49"/>
      <c r="F11" s="34"/>
      <c r="G11" s="8"/>
    </row>
    <row r="12" spans="1:7" ht="24" customHeight="1" x14ac:dyDescent="0.2">
      <c r="A12" s="54" t="s">
        <v>8</v>
      </c>
      <c r="B12" s="55"/>
      <c r="C12" s="44">
        <f>SUM(C13,C18,C26,C43,C56,C101,C150,C202)</f>
        <v>264122</v>
      </c>
      <c r="D12" s="9">
        <f>SUM(D13,D18,D26,D43,D56,D101,D150,D202)</f>
        <v>292505</v>
      </c>
      <c r="E12" s="50">
        <f>(((D12/C12-1)*100))</f>
        <v>10.746170330377636</v>
      </c>
      <c r="F12" s="35">
        <f>SUM(F13,F18,F26,F43,F56,F101,F150,F202)</f>
        <v>151866</v>
      </c>
      <c r="G12" s="36">
        <f>SUM(G13,G18,G26,G43,G56,G101,G150,G202)</f>
        <v>140639</v>
      </c>
    </row>
    <row r="13" spans="1:7" s="5" customFormat="1" ht="23.1" customHeight="1" x14ac:dyDescent="0.2">
      <c r="A13" s="1" t="s">
        <v>9</v>
      </c>
      <c r="B13" s="1"/>
      <c r="C13" s="44">
        <f>SUM(C14:C17)</f>
        <v>44751</v>
      </c>
      <c r="D13" s="9">
        <f>SUM(D14:D17)</f>
        <v>51561</v>
      </c>
      <c r="E13" s="50">
        <f>(((D13/C13-1)*100))</f>
        <v>15.217537038278483</v>
      </c>
      <c r="F13" s="10">
        <f>SUM(F14:F17)</f>
        <v>27860</v>
      </c>
      <c r="G13" s="42">
        <f>SUM(G14:G17)</f>
        <v>23701</v>
      </c>
    </row>
    <row r="14" spans="1:7" ht="15.95" customHeight="1" x14ac:dyDescent="0.2">
      <c r="B14" s="1" t="s">
        <v>194</v>
      </c>
      <c r="C14" s="45">
        <v>1</v>
      </c>
      <c r="D14" s="11">
        <f>SUM(F14:G14)</f>
        <v>1</v>
      </c>
      <c r="E14" s="13">
        <f>SUM(G14:G14)</f>
        <v>0</v>
      </c>
      <c r="F14" s="14">
        <v>1</v>
      </c>
      <c r="G14" s="13">
        <v>0</v>
      </c>
    </row>
    <row r="15" spans="1:7" ht="15.95" customHeight="1" x14ac:dyDescent="0.2">
      <c r="B15" s="1" t="s">
        <v>10</v>
      </c>
      <c r="C15" s="45">
        <v>3961</v>
      </c>
      <c r="D15" s="11">
        <f>SUM(F15:G15)</f>
        <v>4523</v>
      </c>
      <c r="E15" s="50">
        <f t="shared" ref="E15:E27" si="0">(((D15/C15-1)*100))</f>
        <v>14.188336278717495</v>
      </c>
      <c r="F15" s="14">
        <v>2587</v>
      </c>
      <c r="G15" s="13">
        <v>1936</v>
      </c>
    </row>
    <row r="16" spans="1:7" ht="15.95" customHeight="1" x14ac:dyDescent="0.2">
      <c r="B16" s="1" t="s">
        <v>11</v>
      </c>
      <c r="C16" s="45">
        <v>34247</v>
      </c>
      <c r="D16" s="11">
        <f>SUM(F16:G16)</f>
        <v>38247</v>
      </c>
      <c r="E16" s="50">
        <f t="shared" si="0"/>
        <v>11.679855169795905</v>
      </c>
      <c r="F16" s="14">
        <v>20314</v>
      </c>
      <c r="G16" s="13">
        <v>17933</v>
      </c>
    </row>
    <row r="17" spans="1:7" s="5" customFormat="1" ht="15.95" customHeight="1" x14ac:dyDescent="0.2">
      <c r="A17" s="1"/>
      <c r="B17" s="1" t="s">
        <v>12</v>
      </c>
      <c r="C17" s="45">
        <v>6542</v>
      </c>
      <c r="D17" s="11">
        <f>SUM(F17:G17)</f>
        <v>8790</v>
      </c>
      <c r="E17" s="50">
        <f t="shared" si="0"/>
        <v>34.362580250687856</v>
      </c>
      <c r="F17" s="14">
        <v>4958</v>
      </c>
      <c r="G17" s="13">
        <v>3832</v>
      </c>
    </row>
    <row r="18" spans="1:7" ht="23.1" customHeight="1" x14ac:dyDescent="0.2">
      <c r="A18" s="1" t="s">
        <v>13</v>
      </c>
      <c r="C18" s="46">
        <f>SUM(C19:C25)</f>
        <v>101440</v>
      </c>
      <c r="D18" s="37">
        <f>SUM(D19:D25)</f>
        <v>114949</v>
      </c>
      <c r="E18" s="50">
        <f t="shared" si="0"/>
        <v>13.317231861198731</v>
      </c>
      <c r="F18" s="11">
        <f>SUM(F19:F25)</f>
        <v>58636</v>
      </c>
      <c r="G18" s="12">
        <f>SUM(G19:G25)</f>
        <v>56313</v>
      </c>
    </row>
    <row r="19" spans="1:7" ht="15.95" customHeight="1" x14ac:dyDescent="0.2">
      <c r="B19" s="1" t="s">
        <v>14</v>
      </c>
      <c r="C19" s="45">
        <v>166</v>
      </c>
      <c r="D19" s="11">
        <f t="shared" ref="D19:D25" si="1">SUM(F19:G19)</f>
        <v>226</v>
      </c>
      <c r="E19" s="50">
        <f t="shared" si="0"/>
        <v>36.144578313253021</v>
      </c>
      <c r="F19" s="14">
        <v>143</v>
      </c>
      <c r="G19" s="13">
        <v>83</v>
      </c>
    </row>
    <row r="20" spans="1:7" ht="15.95" customHeight="1" x14ac:dyDescent="0.2">
      <c r="B20" s="1" t="s">
        <v>15</v>
      </c>
      <c r="C20" s="45">
        <v>8289</v>
      </c>
      <c r="D20" s="11">
        <f t="shared" si="1"/>
        <v>7717</v>
      </c>
      <c r="E20" s="50">
        <f t="shared" si="0"/>
        <v>-6.900711786705271</v>
      </c>
      <c r="F20" s="14">
        <v>4102</v>
      </c>
      <c r="G20" s="13">
        <v>3615</v>
      </c>
    </row>
    <row r="21" spans="1:7" ht="15.95" customHeight="1" x14ac:dyDescent="0.2">
      <c r="B21" s="1" t="s">
        <v>16</v>
      </c>
      <c r="C21" s="45">
        <v>4325</v>
      </c>
      <c r="D21" s="11">
        <f t="shared" si="1"/>
        <v>3939</v>
      </c>
      <c r="E21" s="50">
        <f t="shared" si="0"/>
        <v>-8.9248554913294758</v>
      </c>
      <c r="F21" s="14">
        <v>2032</v>
      </c>
      <c r="G21" s="13">
        <v>1907</v>
      </c>
    </row>
    <row r="22" spans="1:7" ht="15.95" customHeight="1" x14ac:dyDescent="0.2">
      <c r="B22" s="1" t="s">
        <v>17</v>
      </c>
      <c r="C22" s="45">
        <v>5875</v>
      </c>
      <c r="D22" s="11">
        <f t="shared" si="1"/>
        <v>6667</v>
      </c>
      <c r="E22" s="50">
        <f t="shared" si="0"/>
        <v>13.480851063829791</v>
      </c>
      <c r="F22" s="14">
        <v>3425</v>
      </c>
      <c r="G22" s="13">
        <v>3242</v>
      </c>
    </row>
    <row r="23" spans="1:7" ht="15.95" customHeight="1" x14ac:dyDescent="0.2">
      <c r="B23" s="1" t="s">
        <v>18</v>
      </c>
      <c r="C23" s="45">
        <v>3051</v>
      </c>
      <c r="D23" s="11">
        <f t="shared" si="1"/>
        <v>3205</v>
      </c>
      <c r="E23" s="50">
        <f t="shared" si="0"/>
        <v>5.047525401507702</v>
      </c>
      <c r="F23" s="14">
        <v>1599</v>
      </c>
      <c r="G23" s="13">
        <v>1606</v>
      </c>
    </row>
    <row r="24" spans="1:7" ht="15.95" customHeight="1" x14ac:dyDescent="0.2">
      <c r="B24" s="1" t="s">
        <v>19</v>
      </c>
      <c r="C24" s="45">
        <v>2221</v>
      </c>
      <c r="D24" s="11">
        <f t="shared" si="1"/>
        <v>2347</v>
      </c>
      <c r="E24" s="50">
        <f t="shared" si="0"/>
        <v>5.6731202161188543</v>
      </c>
      <c r="F24" s="14">
        <v>1072</v>
      </c>
      <c r="G24" s="13">
        <v>1275</v>
      </c>
    </row>
    <row r="25" spans="1:7" s="5" customFormat="1" ht="15.95" customHeight="1" x14ac:dyDescent="0.2">
      <c r="A25" s="1"/>
      <c r="B25" s="1" t="s">
        <v>20</v>
      </c>
      <c r="C25" s="45">
        <v>77513</v>
      </c>
      <c r="D25" s="11">
        <f t="shared" si="1"/>
        <v>90848</v>
      </c>
      <c r="E25" s="50">
        <f t="shared" si="0"/>
        <v>17.203565853469737</v>
      </c>
      <c r="F25" s="14">
        <v>46263</v>
      </c>
      <c r="G25" s="13">
        <v>44585</v>
      </c>
    </row>
    <row r="26" spans="1:7" ht="23.1" customHeight="1" x14ac:dyDescent="0.2">
      <c r="A26" s="1" t="s">
        <v>21</v>
      </c>
      <c r="C26" s="46">
        <f>SUM(C27:C42)</f>
        <v>9449</v>
      </c>
      <c r="D26" s="37">
        <f>SUM(D27:D42)</f>
        <v>10839</v>
      </c>
      <c r="E26" s="50">
        <f t="shared" si="0"/>
        <v>14.710551381098536</v>
      </c>
      <c r="F26" s="11">
        <f>SUM(F27:F42)</f>
        <v>4400</v>
      </c>
      <c r="G26" s="12">
        <f>SUM(G27:G42)</f>
        <v>6439</v>
      </c>
    </row>
    <row r="27" spans="1:7" ht="15.95" customHeight="1" x14ac:dyDescent="0.2">
      <c r="B27" s="1" t="s">
        <v>22</v>
      </c>
      <c r="C27" s="45">
        <v>29</v>
      </c>
      <c r="D27" s="11">
        <f t="shared" ref="D27:D42" si="2">SUM(F27:G27)</f>
        <v>42</v>
      </c>
      <c r="E27" s="50">
        <f t="shared" si="0"/>
        <v>44.827586206896555</v>
      </c>
      <c r="F27" s="38">
        <v>24</v>
      </c>
      <c r="G27" s="15">
        <v>18</v>
      </c>
    </row>
    <row r="28" spans="1:7" ht="15.95" customHeight="1" x14ac:dyDescent="0.2">
      <c r="B28" s="1" t="s">
        <v>23</v>
      </c>
      <c r="C28" s="45">
        <v>1</v>
      </c>
      <c r="D28" s="11">
        <f t="shared" si="2"/>
        <v>1</v>
      </c>
      <c r="E28" s="16">
        <v>0</v>
      </c>
      <c r="F28" s="38">
        <v>0</v>
      </c>
      <c r="G28" s="15">
        <v>1</v>
      </c>
    </row>
    <row r="29" spans="1:7" ht="15.95" customHeight="1" x14ac:dyDescent="0.2">
      <c r="B29" s="1" t="s">
        <v>24</v>
      </c>
      <c r="C29" s="45">
        <v>412</v>
      </c>
      <c r="D29" s="11">
        <f t="shared" si="2"/>
        <v>716</v>
      </c>
      <c r="E29" s="50">
        <f t="shared" ref="E29:E35" si="3">(((D29/C29-1)*100))</f>
        <v>73.78640776699028</v>
      </c>
      <c r="F29" s="38">
        <v>293</v>
      </c>
      <c r="G29" s="15">
        <v>423</v>
      </c>
    </row>
    <row r="30" spans="1:7" ht="15.95" customHeight="1" x14ac:dyDescent="0.2">
      <c r="B30" s="1" t="s">
        <v>25</v>
      </c>
      <c r="C30" s="45">
        <v>779</v>
      </c>
      <c r="D30" s="11">
        <f t="shared" si="2"/>
        <v>1154</v>
      </c>
      <c r="E30" s="50">
        <f t="shared" si="3"/>
        <v>48.138639281129649</v>
      </c>
      <c r="F30" s="38">
        <v>366</v>
      </c>
      <c r="G30" s="15">
        <v>788</v>
      </c>
    </row>
    <row r="31" spans="1:7" ht="15.95" customHeight="1" x14ac:dyDescent="0.2">
      <c r="B31" s="1" t="s">
        <v>26</v>
      </c>
      <c r="C31" s="45">
        <v>2293</v>
      </c>
      <c r="D31" s="11">
        <f t="shared" si="2"/>
        <v>2496</v>
      </c>
      <c r="E31" s="50">
        <f t="shared" si="3"/>
        <v>8.8530309638028761</v>
      </c>
      <c r="F31" s="39">
        <v>1300</v>
      </c>
      <c r="G31" s="20">
        <v>1196</v>
      </c>
    </row>
    <row r="32" spans="1:7" ht="15.95" customHeight="1" x14ac:dyDescent="0.2">
      <c r="B32" s="1" t="s">
        <v>27</v>
      </c>
      <c r="C32" s="45">
        <v>27</v>
      </c>
      <c r="D32" s="11">
        <f t="shared" si="2"/>
        <v>34</v>
      </c>
      <c r="E32" s="50">
        <f t="shared" si="3"/>
        <v>25.925925925925931</v>
      </c>
      <c r="F32" s="38">
        <v>16</v>
      </c>
      <c r="G32" s="15">
        <v>18</v>
      </c>
    </row>
    <row r="33" spans="1:7" ht="15.95" customHeight="1" x14ac:dyDescent="0.2">
      <c r="B33" s="1" t="s">
        <v>28</v>
      </c>
      <c r="C33" s="45">
        <v>44</v>
      </c>
      <c r="D33" s="11">
        <f t="shared" si="2"/>
        <v>32</v>
      </c>
      <c r="E33" s="50">
        <f t="shared" si="3"/>
        <v>-27.27272727272727</v>
      </c>
      <c r="F33" s="38">
        <v>15</v>
      </c>
      <c r="G33" s="15">
        <v>17</v>
      </c>
    </row>
    <row r="34" spans="1:7" ht="15.95" customHeight="1" x14ac:dyDescent="0.2">
      <c r="B34" s="1" t="s">
        <v>29</v>
      </c>
      <c r="C34" s="45">
        <v>85</v>
      </c>
      <c r="D34" s="11">
        <f t="shared" si="2"/>
        <v>77</v>
      </c>
      <c r="E34" s="50">
        <f t="shared" si="3"/>
        <v>-9.4117647058823533</v>
      </c>
      <c r="F34" s="38">
        <v>46</v>
      </c>
      <c r="G34" s="15">
        <v>31</v>
      </c>
    </row>
    <row r="35" spans="1:7" ht="15.95" customHeight="1" x14ac:dyDescent="0.2">
      <c r="B35" s="1" t="s">
        <v>31</v>
      </c>
      <c r="C35" s="45">
        <v>2171</v>
      </c>
      <c r="D35" s="11">
        <f t="shared" si="2"/>
        <v>2344</v>
      </c>
      <c r="E35" s="50">
        <f t="shared" si="3"/>
        <v>7.9686780285582737</v>
      </c>
      <c r="F35" s="14">
        <v>784</v>
      </c>
      <c r="G35" s="13">
        <v>1560</v>
      </c>
    </row>
    <row r="36" spans="1:7" ht="15.95" customHeight="1" x14ac:dyDescent="0.2">
      <c r="B36" s="1" t="s">
        <v>32</v>
      </c>
      <c r="C36" s="45">
        <v>5</v>
      </c>
      <c r="D36" s="11">
        <f t="shared" si="2"/>
        <v>5</v>
      </c>
      <c r="E36" s="16">
        <v>0</v>
      </c>
      <c r="F36" s="14">
        <v>5</v>
      </c>
      <c r="G36" s="13">
        <v>0</v>
      </c>
    </row>
    <row r="37" spans="1:7" ht="15.95" customHeight="1" x14ac:dyDescent="0.2">
      <c r="B37" s="1" t="s">
        <v>33</v>
      </c>
      <c r="C37" s="45">
        <v>1195</v>
      </c>
      <c r="D37" s="11">
        <f t="shared" si="2"/>
        <v>1331</v>
      </c>
      <c r="E37" s="50">
        <f>(((D37/C37-1)*100))</f>
        <v>11.380753138075317</v>
      </c>
      <c r="F37" s="14">
        <v>627</v>
      </c>
      <c r="G37" s="13">
        <v>704</v>
      </c>
    </row>
    <row r="38" spans="1:7" ht="15.95" customHeight="1" x14ac:dyDescent="0.2">
      <c r="B38" s="1" t="s">
        <v>34</v>
      </c>
      <c r="C38" s="45">
        <v>28</v>
      </c>
      <c r="D38" s="11">
        <f t="shared" si="2"/>
        <v>37</v>
      </c>
      <c r="E38" s="50">
        <f>(((D38/C38-1)*100))</f>
        <v>32.142857142857139</v>
      </c>
      <c r="F38" s="14">
        <v>24</v>
      </c>
      <c r="G38" s="13">
        <v>13</v>
      </c>
    </row>
    <row r="39" spans="1:7" ht="15.95" customHeight="1" x14ac:dyDescent="0.2">
      <c r="B39" s="1" t="s">
        <v>35</v>
      </c>
      <c r="C39" s="45">
        <v>59</v>
      </c>
      <c r="D39" s="11">
        <f t="shared" si="2"/>
        <v>40</v>
      </c>
      <c r="E39" s="50">
        <f>(((D39/C39-1)*100))</f>
        <v>-32.203389830508478</v>
      </c>
      <c r="F39" s="14">
        <v>15</v>
      </c>
      <c r="G39" s="13">
        <v>25</v>
      </c>
    </row>
    <row r="40" spans="1:7" s="5" customFormat="1" ht="15.95" customHeight="1" x14ac:dyDescent="0.2">
      <c r="A40" s="1"/>
      <c r="B40" s="1" t="s">
        <v>36</v>
      </c>
      <c r="C40" s="45">
        <v>57</v>
      </c>
      <c r="D40" s="11">
        <f t="shared" si="2"/>
        <v>42</v>
      </c>
      <c r="E40" s="50">
        <f>(((D40/C40-1)*100))</f>
        <v>-26.315789473684216</v>
      </c>
      <c r="F40" s="14">
        <v>23</v>
      </c>
      <c r="G40" s="13">
        <v>19</v>
      </c>
    </row>
    <row r="41" spans="1:7" s="5" customFormat="1" ht="15.95" customHeight="1" x14ac:dyDescent="0.2">
      <c r="A41" s="1"/>
      <c r="B41" s="1" t="s">
        <v>37</v>
      </c>
      <c r="C41" s="45">
        <v>2264</v>
      </c>
      <c r="D41" s="11">
        <f t="shared" si="2"/>
        <v>2487</v>
      </c>
      <c r="E41" s="50">
        <f>(((D41/C41-1)*100))</f>
        <v>9.8498233215547728</v>
      </c>
      <c r="F41" s="14">
        <v>862</v>
      </c>
      <c r="G41" s="13">
        <v>1625</v>
      </c>
    </row>
    <row r="42" spans="1:7" ht="15.95" customHeight="1" x14ac:dyDescent="0.2">
      <c r="B42" s="1" t="s">
        <v>210</v>
      </c>
      <c r="C42" s="47">
        <v>0</v>
      </c>
      <c r="D42" s="11">
        <f t="shared" si="2"/>
        <v>1</v>
      </c>
      <c r="E42" s="50" t="s">
        <v>30</v>
      </c>
      <c r="F42" s="14">
        <v>0</v>
      </c>
      <c r="G42" s="13">
        <v>1</v>
      </c>
    </row>
    <row r="43" spans="1:7" ht="23.1" customHeight="1" x14ac:dyDescent="0.2">
      <c r="A43" s="1" t="s">
        <v>38</v>
      </c>
      <c r="C43" s="46">
        <f>SUM(C44:C55)</f>
        <v>64224</v>
      </c>
      <c r="D43" s="37">
        <f>SUM(D44:D55)</f>
        <v>75717</v>
      </c>
      <c r="E43" s="50">
        <f t="shared" ref="E43:E61" si="4">(((D43/C43-1)*100))</f>
        <v>17.895179372197312</v>
      </c>
      <c r="F43" s="11">
        <f>SUM(F44:F55)</f>
        <v>37088</v>
      </c>
      <c r="G43" s="12">
        <f>SUM(G44:G55)</f>
        <v>38629</v>
      </c>
    </row>
    <row r="44" spans="1:7" ht="15.95" customHeight="1" x14ac:dyDescent="0.2">
      <c r="B44" s="1" t="s">
        <v>39</v>
      </c>
      <c r="C44" s="45">
        <v>5991</v>
      </c>
      <c r="D44" s="11">
        <f t="shared" ref="D44:D55" si="5">SUM(F44:G44)</f>
        <v>7279</v>
      </c>
      <c r="E44" s="50">
        <f t="shared" si="4"/>
        <v>21.498915039225498</v>
      </c>
      <c r="F44" s="14">
        <v>3866</v>
      </c>
      <c r="G44" s="13">
        <v>3413</v>
      </c>
    </row>
    <row r="45" spans="1:7" ht="15.95" customHeight="1" x14ac:dyDescent="0.2">
      <c r="B45" s="1" t="s">
        <v>40</v>
      </c>
      <c r="C45" s="45">
        <v>860</v>
      </c>
      <c r="D45" s="11">
        <f t="shared" si="5"/>
        <v>835</v>
      </c>
      <c r="E45" s="50">
        <f t="shared" si="4"/>
        <v>-2.9069767441860517</v>
      </c>
      <c r="F45" s="14">
        <v>508</v>
      </c>
      <c r="G45" s="13">
        <v>327</v>
      </c>
    </row>
    <row r="46" spans="1:7" ht="15.95" customHeight="1" x14ac:dyDescent="0.2">
      <c r="B46" s="1" t="s">
        <v>41</v>
      </c>
      <c r="C46" s="45">
        <v>5970</v>
      </c>
      <c r="D46" s="11">
        <f t="shared" si="5"/>
        <v>7292</v>
      </c>
      <c r="E46" s="50">
        <f t="shared" si="4"/>
        <v>22.14405360134004</v>
      </c>
      <c r="F46" s="14">
        <v>3989</v>
      </c>
      <c r="G46" s="13">
        <v>3303</v>
      </c>
    </row>
    <row r="47" spans="1:7" ht="15.95" customHeight="1" x14ac:dyDescent="0.2">
      <c r="B47" s="1" t="s">
        <v>42</v>
      </c>
      <c r="C47" s="45">
        <v>1940</v>
      </c>
      <c r="D47" s="11">
        <f t="shared" si="5"/>
        <v>2168</v>
      </c>
      <c r="E47" s="50">
        <f t="shared" si="4"/>
        <v>11.752577319587632</v>
      </c>
      <c r="F47" s="14">
        <v>1235</v>
      </c>
      <c r="G47" s="13">
        <v>933</v>
      </c>
    </row>
    <row r="48" spans="1:7" ht="15.95" customHeight="1" x14ac:dyDescent="0.2">
      <c r="B48" s="1" t="s">
        <v>43</v>
      </c>
      <c r="C48" s="45">
        <v>26232</v>
      </c>
      <c r="D48" s="11">
        <f t="shared" si="5"/>
        <v>31819</v>
      </c>
      <c r="E48" s="50">
        <f t="shared" si="4"/>
        <v>21.298414150655699</v>
      </c>
      <c r="F48" s="14">
        <v>14845</v>
      </c>
      <c r="G48" s="13">
        <v>16974</v>
      </c>
    </row>
    <row r="49" spans="1:7" ht="15.95" customHeight="1" x14ac:dyDescent="0.2">
      <c r="B49" s="1" t="s">
        <v>44</v>
      </c>
      <c r="C49" s="45">
        <v>10228</v>
      </c>
      <c r="D49" s="11">
        <f t="shared" si="5"/>
        <v>11079</v>
      </c>
      <c r="E49" s="50">
        <f t="shared" si="4"/>
        <v>8.3202972233085593</v>
      </c>
      <c r="F49" s="14">
        <v>4986</v>
      </c>
      <c r="G49" s="13">
        <v>6093</v>
      </c>
    </row>
    <row r="50" spans="1:7" ht="15.95" customHeight="1" x14ac:dyDescent="0.2">
      <c r="B50" s="1" t="s">
        <v>45</v>
      </c>
      <c r="C50" s="45">
        <v>400</v>
      </c>
      <c r="D50" s="11">
        <f t="shared" si="5"/>
        <v>1084</v>
      </c>
      <c r="E50" s="50">
        <f t="shared" si="4"/>
        <v>171</v>
      </c>
      <c r="F50" s="14">
        <v>455</v>
      </c>
      <c r="G50" s="13">
        <v>629</v>
      </c>
    </row>
    <row r="51" spans="1:7" ht="15.95" customHeight="1" x14ac:dyDescent="0.2">
      <c r="B51" s="1" t="s">
        <v>46</v>
      </c>
      <c r="C51" s="45">
        <v>491</v>
      </c>
      <c r="D51" s="11">
        <f t="shared" si="5"/>
        <v>639</v>
      </c>
      <c r="E51" s="50">
        <f t="shared" si="4"/>
        <v>30.142566191446019</v>
      </c>
      <c r="F51" s="14">
        <v>280</v>
      </c>
      <c r="G51" s="13">
        <v>359</v>
      </c>
    </row>
    <row r="52" spans="1:7" ht="15.95" customHeight="1" x14ac:dyDescent="0.2">
      <c r="B52" s="1" t="s">
        <v>47</v>
      </c>
      <c r="C52" s="45">
        <v>4999</v>
      </c>
      <c r="D52" s="11">
        <f t="shared" si="5"/>
        <v>4560</v>
      </c>
      <c r="E52" s="50">
        <f t="shared" si="4"/>
        <v>-8.7817563512702534</v>
      </c>
      <c r="F52" s="14">
        <v>2243</v>
      </c>
      <c r="G52" s="13">
        <v>2317</v>
      </c>
    </row>
    <row r="53" spans="1:7" s="5" customFormat="1" ht="15.95" customHeight="1" x14ac:dyDescent="0.2">
      <c r="A53" s="1"/>
      <c r="B53" s="1" t="s">
        <v>48</v>
      </c>
      <c r="C53" s="45">
        <v>65</v>
      </c>
      <c r="D53" s="11">
        <f t="shared" si="5"/>
        <v>163</v>
      </c>
      <c r="E53" s="50">
        <f t="shared" si="4"/>
        <v>150.76923076923077</v>
      </c>
      <c r="F53" s="14">
        <v>85</v>
      </c>
      <c r="G53" s="13">
        <v>78</v>
      </c>
    </row>
    <row r="54" spans="1:7" ht="15.95" customHeight="1" x14ac:dyDescent="0.2">
      <c r="B54" s="1" t="s">
        <v>49</v>
      </c>
      <c r="C54" s="45">
        <v>1275</v>
      </c>
      <c r="D54" s="11">
        <f t="shared" si="5"/>
        <v>1412</v>
      </c>
      <c r="E54" s="50">
        <f t="shared" si="4"/>
        <v>10.745098039215684</v>
      </c>
      <c r="F54" s="14">
        <v>897</v>
      </c>
      <c r="G54" s="13">
        <v>515</v>
      </c>
    </row>
    <row r="55" spans="1:7" ht="15.95" customHeight="1" x14ac:dyDescent="0.2">
      <c r="B55" s="1" t="s">
        <v>50</v>
      </c>
      <c r="C55" s="45">
        <v>5773</v>
      </c>
      <c r="D55" s="11">
        <f t="shared" si="5"/>
        <v>7387</v>
      </c>
      <c r="E55" s="50">
        <f t="shared" si="4"/>
        <v>27.95773428027022</v>
      </c>
      <c r="F55" s="14">
        <v>3699</v>
      </c>
      <c r="G55" s="13">
        <v>3688</v>
      </c>
    </row>
    <row r="56" spans="1:7" ht="24" customHeight="1" x14ac:dyDescent="0.2">
      <c r="A56" s="1" t="s">
        <v>51</v>
      </c>
      <c r="C56" s="46">
        <f>SUM(C57:C100)</f>
        <v>29850</v>
      </c>
      <c r="D56" s="37">
        <f>SUM(D57:D100)</f>
        <v>28729</v>
      </c>
      <c r="E56" s="50">
        <f t="shared" si="4"/>
        <v>-3.755443886097154</v>
      </c>
      <c r="F56" s="11">
        <f>SUM(F57:F100)</f>
        <v>16675</v>
      </c>
      <c r="G56" s="12">
        <f>SUM(G57:G100)</f>
        <v>12054</v>
      </c>
    </row>
    <row r="57" spans="1:7" ht="15.95" customHeight="1" x14ac:dyDescent="0.2">
      <c r="B57" s="1" t="s">
        <v>52</v>
      </c>
      <c r="C57" s="45">
        <v>4</v>
      </c>
      <c r="D57" s="11">
        <f t="shared" ref="D57:D100" si="6">SUM(F57:G57)</f>
        <v>6</v>
      </c>
      <c r="E57" s="50">
        <f t="shared" si="4"/>
        <v>50</v>
      </c>
      <c r="F57" s="14">
        <v>5</v>
      </c>
      <c r="G57" s="13">
        <v>1</v>
      </c>
    </row>
    <row r="58" spans="1:7" ht="15.95" customHeight="1" x14ac:dyDescent="0.2">
      <c r="B58" s="1" t="s">
        <v>53</v>
      </c>
      <c r="C58" s="45">
        <v>5490</v>
      </c>
      <c r="D58" s="11">
        <f t="shared" si="6"/>
        <v>3296</v>
      </c>
      <c r="E58" s="50">
        <f t="shared" si="4"/>
        <v>-39.963570127504553</v>
      </c>
      <c r="F58" s="14">
        <v>1807</v>
      </c>
      <c r="G58" s="15">
        <v>1489</v>
      </c>
    </row>
    <row r="59" spans="1:7" ht="15.95" customHeight="1" x14ac:dyDescent="0.2">
      <c r="B59" s="1" t="s">
        <v>54</v>
      </c>
      <c r="C59" s="45">
        <v>15</v>
      </c>
      <c r="D59" s="11">
        <f t="shared" si="6"/>
        <v>12</v>
      </c>
      <c r="E59" s="50">
        <f t="shared" si="4"/>
        <v>-19.999999999999996</v>
      </c>
      <c r="F59" s="14">
        <v>9</v>
      </c>
      <c r="G59" s="15">
        <v>3</v>
      </c>
    </row>
    <row r="60" spans="1:7" ht="15.95" customHeight="1" x14ac:dyDescent="0.2">
      <c r="B60" s="1" t="s">
        <v>55</v>
      </c>
      <c r="C60" s="45">
        <v>448</v>
      </c>
      <c r="D60" s="11">
        <f t="shared" si="6"/>
        <v>343</v>
      </c>
      <c r="E60" s="50">
        <f t="shared" si="4"/>
        <v>-23.4375</v>
      </c>
      <c r="F60" s="14">
        <v>183</v>
      </c>
      <c r="G60" s="16">
        <v>160</v>
      </c>
    </row>
    <row r="61" spans="1:7" ht="15.95" customHeight="1" x14ac:dyDescent="0.2">
      <c r="B61" s="1" t="s">
        <v>56</v>
      </c>
      <c r="C61" s="45">
        <v>672</v>
      </c>
      <c r="D61" s="11">
        <f t="shared" si="6"/>
        <v>422</v>
      </c>
      <c r="E61" s="50">
        <f t="shared" si="4"/>
        <v>-37.202380952380956</v>
      </c>
      <c r="F61" s="14">
        <v>263</v>
      </c>
      <c r="G61" s="15">
        <v>159</v>
      </c>
    </row>
    <row r="62" spans="1:7" ht="15.95" customHeight="1" x14ac:dyDescent="0.2">
      <c r="B62" s="1" t="s">
        <v>57</v>
      </c>
      <c r="C62" s="45">
        <v>16</v>
      </c>
      <c r="D62" s="11">
        <f t="shared" si="6"/>
        <v>16</v>
      </c>
      <c r="E62" s="16">
        <v>0</v>
      </c>
      <c r="F62" s="14">
        <v>10</v>
      </c>
      <c r="G62" s="15">
        <v>6</v>
      </c>
    </row>
    <row r="63" spans="1:7" ht="15.95" customHeight="1" x14ac:dyDescent="0.2">
      <c r="B63" s="1" t="s">
        <v>58</v>
      </c>
      <c r="C63" s="45">
        <v>152</v>
      </c>
      <c r="D63" s="11">
        <f t="shared" si="6"/>
        <v>199</v>
      </c>
      <c r="E63" s="50">
        <f t="shared" ref="E63:E75" si="7">(((D63/C63-1)*100))</f>
        <v>30.921052631578938</v>
      </c>
      <c r="F63" s="14">
        <v>99</v>
      </c>
      <c r="G63" s="15">
        <v>100</v>
      </c>
    </row>
    <row r="64" spans="1:7" ht="15.95" customHeight="1" x14ac:dyDescent="0.2">
      <c r="B64" s="1" t="s">
        <v>59</v>
      </c>
      <c r="C64" s="45">
        <v>93</v>
      </c>
      <c r="D64" s="11">
        <f t="shared" si="6"/>
        <v>72</v>
      </c>
      <c r="E64" s="50">
        <f t="shared" si="7"/>
        <v>-22.580645161290324</v>
      </c>
      <c r="F64" s="14">
        <v>50</v>
      </c>
      <c r="G64" s="15">
        <v>22</v>
      </c>
    </row>
    <row r="65" spans="1:7" ht="15.95" customHeight="1" x14ac:dyDescent="0.2">
      <c r="B65" s="1" t="s">
        <v>60</v>
      </c>
      <c r="C65" s="45">
        <v>272</v>
      </c>
      <c r="D65" s="11">
        <f t="shared" si="6"/>
        <v>182</v>
      </c>
      <c r="E65" s="50">
        <f t="shared" si="7"/>
        <v>-33.088235294117652</v>
      </c>
      <c r="F65" s="14">
        <v>123</v>
      </c>
      <c r="G65" s="15">
        <v>59</v>
      </c>
    </row>
    <row r="66" spans="1:7" ht="15.95" customHeight="1" x14ac:dyDescent="0.2">
      <c r="B66" s="1" t="s">
        <v>61</v>
      </c>
      <c r="C66" s="45">
        <v>74</v>
      </c>
      <c r="D66" s="11">
        <f t="shared" si="6"/>
        <v>100</v>
      </c>
      <c r="E66" s="50">
        <f t="shared" si="7"/>
        <v>35.13513513513513</v>
      </c>
      <c r="F66" s="14">
        <v>57</v>
      </c>
      <c r="G66" s="15">
        <v>43</v>
      </c>
    </row>
    <row r="67" spans="1:7" ht="15.95" customHeight="1" x14ac:dyDescent="0.2">
      <c r="B67" s="1" t="s">
        <v>62</v>
      </c>
      <c r="C67" s="45">
        <v>60</v>
      </c>
      <c r="D67" s="11">
        <f t="shared" si="6"/>
        <v>57</v>
      </c>
      <c r="E67" s="50">
        <f t="shared" si="7"/>
        <v>-5.0000000000000044</v>
      </c>
      <c r="F67" s="14">
        <v>36</v>
      </c>
      <c r="G67" s="15">
        <v>21</v>
      </c>
    </row>
    <row r="68" spans="1:7" ht="15.95" customHeight="1" x14ac:dyDescent="0.2">
      <c r="B68" s="1" t="s">
        <v>63</v>
      </c>
      <c r="C68" s="45">
        <v>6666</v>
      </c>
      <c r="D68" s="11">
        <f t="shared" si="6"/>
        <v>7405</v>
      </c>
      <c r="E68" s="50">
        <f t="shared" si="7"/>
        <v>11.086108610861078</v>
      </c>
      <c r="F68" s="14">
        <v>4382</v>
      </c>
      <c r="G68" s="15">
        <v>3023</v>
      </c>
    </row>
    <row r="69" spans="1:7" ht="15.95" customHeight="1" x14ac:dyDescent="0.2">
      <c r="B69" s="1" t="s">
        <v>64</v>
      </c>
      <c r="C69" s="45">
        <v>57</v>
      </c>
      <c r="D69" s="11">
        <f t="shared" si="6"/>
        <v>31</v>
      </c>
      <c r="E69" s="50">
        <f t="shared" si="7"/>
        <v>-45.614035087719294</v>
      </c>
      <c r="F69" s="14">
        <v>17</v>
      </c>
      <c r="G69" s="15">
        <v>14</v>
      </c>
    </row>
    <row r="70" spans="1:7" ht="15.95" customHeight="1" x14ac:dyDescent="0.2">
      <c r="B70" s="1" t="s">
        <v>65</v>
      </c>
      <c r="C70" s="45">
        <v>108</v>
      </c>
      <c r="D70" s="11">
        <f t="shared" si="6"/>
        <v>98</v>
      </c>
      <c r="E70" s="50">
        <f t="shared" si="7"/>
        <v>-9.259259259259256</v>
      </c>
      <c r="F70" s="14">
        <v>67</v>
      </c>
      <c r="G70" s="15">
        <v>31</v>
      </c>
    </row>
    <row r="71" spans="1:7" ht="15.95" customHeight="1" x14ac:dyDescent="0.2">
      <c r="B71" s="1" t="s">
        <v>66</v>
      </c>
      <c r="C71" s="45">
        <v>2776</v>
      </c>
      <c r="D71" s="11">
        <f t="shared" si="6"/>
        <v>3019</v>
      </c>
      <c r="E71" s="50">
        <f t="shared" si="7"/>
        <v>8.7536023054755052</v>
      </c>
      <c r="F71" s="14">
        <v>1743</v>
      </c>
      <c r="G71" s="15">
        <v>1276</v>
      </c>
    </row>
    <row r="72" spans="1:7" ht="15.95" customHeight="1" x14ac:dyDescent="0.2">
      <c r="B72" s="1" t="s">
        <v>67</v>
      </c>
      <c r="C72" s="45">
        <v>216</v>
      </c>
      <c r="D72" s="11">
        <f t="shared" si="6"/>
        <v>193</v>
      </c>
      <c r="E72" s="50">
        <f t="shared" si="7"/>
        <v>-10.648148148148151</v>
      </c>
      <c r="F72" s="14">
        <v>155</v>
      </c>
      <c r="G72" s="15">
        <v>38</v>
      </c>
    </row>
    <row r="73" spans="1:7" ht="15.95" customHeight="1" x14ac:dyDescent="0.2">
      <c r="B73" s="1" t="s">
        <v>68</v>
      </c>
      <c r="C73" s="45">
        <v>2391</v>
      </c>
      <c r="D73" s="11">
        <f t="shared" si="6"/>
        <v>2321</v>
      </c>
      <c r="E73" s="50">
        <f t="shared" si="7"/>
        <v>-2.9276453366792188</v>
      </c>
      <c r="F73" s="14">
        <v>1182</v>
      </c>
      <c r="G73" s="15">
        <v>1139</v>
      </c>
    </row>
    <row r="74" spans="1:7" ht="15.95" customHeight="1" x14ac:dyDescent="0.2">
      <c r="B74" s="1" t="s">
        <v>69</v>
      </c>
      <c r="C74" s="45">
        <v>136</v>
      </c>
      <c r="D74" s="11">
        <f t="shared" si="6"/>
        <v>155</v>
      </c>
      <c r="E74" s="50">
        <f t="shared" si="7"/>
        <v>13.970588235294112</v>
      </c>
      <c r="F74" s="14">
        <v>82</v>
      </c>
      <c r="G74" s="15">
        <v>73</v>
      </c>
    </row>
    <row r="75" spans="1:7" ht="17.100000000000001" customHeight="1" x14ac:dyDescent="0.2">
      <c r="B75" s="1" t="s">
        <v>70</v>
      </c>
      <c r="C75" s="45">
        <v>144</v>
      </c>
      <c r="D75" s="11">
        <f t="shared" si="6"/>
        <v>169</v>
      </c>
      <c r="E75" s="50">
        <f t="shared" si="7"/>
        <v>17.361111111111114</v>
      </c>
      <c r="F75" s="14">
        <v>110</v>
      </c>
      <c r="G75" s="15">
        <v>59</v>
      </c>
    </row>
    <row r="76" spans="1:7" ht="24" customHeight="1" x14ac:dyDescent="0.2">
      <c r="A76" s="1" t="s">
        <v>178</v>
      </c>
      <c r="C76" s="45"/>
      <c r="D76" s="11"/>
      <c r="E76" s="50"/>
      <c r="F76" s="14"/>
      <c r="G76" s="15"/>
    </row>
    <row r="77" spans="1:7" ht="15.95" customHeight="1" x14ac:dyDescent="0.2">
      <c r="B77" s="1" t="s">
        <v>71</v>
      </c>
      <c r="C77" s="45">
        <v>13</v>
      </c>
      <c r="D77" s="11">
        <f t="shared" si="6"/>
        <v>8</v>
      </c>
      <c r="E77" s="50">
        <f t="shared" ref="E77:E94" si="8">(((D77/C77-1)*100))</f>
        <v>-38.46153846153846</v>
      </c>
      <c r="F77" s="14">
        <v>3</v>
      </c>
      <c r="G77" s="15">
        <v>5</v>
      </c>
    </row>
    <row r="78" spans="1:7" ht="15.95" customHeight="1" x14ac:dyDescent="0.2">
      <c r="B78" s="1" t="s">
        <v>72</v>
      </c>
      <c r="C78" s="45">
        <v>3136</v>
      </c>
      <c r="D78" s="11">
        <f t="shared" si="6"/>
        <v>3604</v>
      </c>
      <c r="E78" s="50">
        <f t="shared" si="8"/>
        <v>14.923469387755105</v>
      </c>
      <c r="F78" s="14">
        <v>2209</v>
      </c>
      <c r="G78" s="1">
        <v>1395</v>
      </c>
    </row>
    <row r="79" spans="1:7" ht="15.95" customHeight="1" x14ac:dyDescent="0.2">
      <c r="B79" s="1" t="s">
        <v>73</v>
      </c>
      <c r="C79" s="45">
        <v>65</v>
      </c>
      <c r="D79" s="11">
        <f t="shared" si="6"/>
        <v>42</v>
      </c>
      <c r="E79" s="50">
        <f t="shared" si="8"/>
        <v>-35.38461538461538</v>
      </c>
      <c r="F79" s="14">
        <v>27</v>
      </c>
      <c r="G79" s="1">
        <v>15</v>
      </c>
    </row>
    <row r="80" spans="1:7" ht="15.95" customHeight="1" x14ac:dyDescent="0.2">
      <c r="B80" s="1" t="s">
        <v>74</v>
      </c>
      <c r="C80" s="45">
        <v>3</v>
      </c>
      <c r="D80" s="11">
        <f t="shared" si="6"/>
        <v>4</v>
      </c>
      <c r="E80" s="50">
        <f t="shared" si="8"/>
        <v>33.333333333333329</v>
      </c>
      <c r="F80" s="14">
        <v>3</v>
      </c>
      <c r="G80" s="1">
        <v>1</v>
      </c>
    </row>
    <row r="81" spans="2:7" ht="15.95" customHeight="1" x14ac:dyDescent="0.2">
      <c r="B81" s="1" t="s">
        <v>75</v>
      </c>
      <c r="C81" s="45">
        <v>47</v>
      </c>
      <c r="D81" s="11">
        <f t="shared" si="6"/>
        <v>79</v>
      </c>
      <c r="E81" s="50">
        <f t="shared" si="8"/>
        <v>68.085106382978736</v>
      </c>
      <c r="F81" s="14">
        <v>41</v>
      </c>
      <c r="G81" s="1">
        <v>38</v>
      </c>
    </row>
    <row r="82" spans="2:7" ht="15.95" customHeight="1" x14ac:dyDescent="0.2">
      <c r="B82" s="1" t="s">
        <v>76</v>
      </c>
      <c r="C82" s="45">
        <v>27</v>
      </c>
      <c r="D82" s="11">
        <f t="shared" si="6"/>
        <v>60</v>
      </c>
      <c r="E82" s="50">
        <f t="shared" si="8"/>
        <v>122.22222222222223</v>
      </c>
      <c r="F82" s="14">
        <v>36</v>
      </c>
      <c r="G82" s="1">
        <v>24</v>
      </c>
    </row>
    <row r="83" spans="2:7" ht="15.95" customHeight="1" x14ac:dyDescent="0.2">
      <c r="B83" s="1" t="s">
        <v>77</v>
      </c>
      <c r="C83" s="45">
        <v>37</v>
      </c>
      <c r="D83" s="11">
        <f t="shared" si="6"/>
        <v>10</v>
      </c>
      <c r="E83" s="50">
        <f t="shared" si="8"/>
        <v>-72.972972972972968</v>
      </c>
      <c r="F83" s="14">
        <v>7</v>
      </c>
      <c r="G83" s="1">
        <v>3</v>
      </c>
    </row>
    <row r="84" spans="2:7" ht="15.95" customHeight="1" x14ac:dyDescent="0.2">
      <c r="B84" s="1" t="s">
        <v>78</v>
      </c>
      <c r="C84" s="45">
        <v>5</v>
      </c>
      <c r="D84" s="11">
        <f t="shared" si="6"/>
        <v>9</v>
      </c>
      <c r="E84" s="50">
        <f t="shared" si="8"/>
        <v>80</v>
      </c>
      <c r="F84" s="14">
        <v>6</v>
      </c>
      <c r="G84" s="1">
        <v>3</v>
      </c>
    </row>
    <row r="85" spans="2:7" ht="15.95" customHeight="1" x14ac:dyDescent="0.2">
      <c r="B85" s="1" t="s">
        <v>79</v>
      </c>
      <c r="C85" s="45">
        <v>4</v>
      </c>
      <c r="D85" s="11">
        <f t="shared" si="6"/>
        <v>6</v>
      </c>
      <c r="E85" s="50">
        <f t="shared" si="8"/>
        <v>50</v>
      </c>
      <c r="F85" s="14">
        <v>2</v>
      </c>
      <c r="G85" s="1">
        <v>4</v>
      </c>
    </row>
    <row r="86" spans="2:7" ht="15.95" customHeight="1" x14ac:dyDescent="0.2">
      <c r="B86" s="1" t="s">
        <v>80</v>
      </c>
      <c r="C86" s="45">
        <v>23</v>
      </c>
      <c r="D86" s="11">
        <f t="shared" si="6"/>
        <v>14</v>
      </c>
      <c r="E86" s="50">
        <f t="shared" si="8"/>
        <v>-39.130434782608688</v>
      </c>
      <c r="F86" s="14">
        <v>10</v>
      </c>
      <c r="G86" s="1">
        <v>4</v>
      </c>
    </row>
    <row r="87" spans="2:7" ht="15.95" customHeight="1" x14ac:dyDescent="0.2">
      <c r="B87" s="1" t="s">
        <v>81</v>
      </c>
      <c r="C87" s="45">
        <v>155</v>
      </c>
      <c r="D87" s="11">
        <f t="shared" si="6"/>
        <v>140</v>
      </c>
      <c r="E87" s="50">
        <f t="shared" si="8"/>
        <v>-9.6774193548387117</v>
      </c>
      <c r="F87" s="14">
        <v>87</v>
      </c>
      <c r="G87" s="1">
        <v>53</v>
      </c>
    </row>
    <row r="88" spans="2:7" ht="15.95" customHeight="1" x14ac:dyDescent="0.2">
      <c r="B88" s="1" t="s">
        <v>82</v>
      </c>
      <c r="C88" s="45">
        <v>556</v>
      </c>
      <c r="D88" s="11">
        <f t="shared" si="6"/>
        <v>730</v>
      </c>
      <c r="E88" s="50">
        <f t="shared" si="8"/>
        <v>31.294964028776985</v>
      </c>
      <c r="F88" s="14">
        <v>379</v>
      </c>
      <c r="G88" s="1">
        <v>351</v>
      </c>
    </row>
    <row r="89" spans="2:7" ht="15.95" customHeight="1" x14ac:dyDescent="0.2">
      <c r="B89" s="1" t="s">
        <v>83</v>
      </c>
      <c r="C89" s="45">
        <v>968</v>
      </c>
      <c r="D89" s="11">
        <f t="shared" si="6"/>
        <v>841</v>
      </c>
      <c r="E89" s="50">
        <f t="shared" si="8"/>
        <v>-13.119834710743806</v>
      </c>
      <c r="F89" s="14">
        <v>467</v>
      </c>
      <c r="G89" s="1">
        <v>374</v>
      </c>
    </row>
    <row r="90" spans="2:7" ht="15.95" customHeight="1" x14ac:dyDescent="0.2">
      <c r="B90" s="1" t="s">
        <v>84</v>
      </c>
      <c r="C90" s="45">
        <v>2075</v>
      </c>
      <c r="D90" s="11">
        <f t="shared" si="6"/>
        <v>2271</v>
      </c>
      <c r="E90" s="50">
        <f t="shared" si="8"/>
        <v>9.4457831325301278</v>
      </c>
      <c r="F90" s="14">
        <v>1329</v>
      </c>
      <c r="G90" s="1">
        <v>942</v>
      </c>
    </row>
    <row r="91" spans="2:7" ht="15.95" customHeight="1" x14ac:dyDescent="0.2">
      <c r="B91" s="1" t="s">
        <v>85</v>
      </c>
      <c r="C91" s="45">
        <v>215</v>
      </c>
      <c r="D91" s="11">
        <f t="shared" si="6"/>
        <v>303</v>
      </c>
      <c r="E91" s="50">
        <f t="shared" si="8"/>
        <v>40.930232558139544</v>
      </c>
      <c r="F91" s="14">
        <v>195</v>
      </c>
      <c r="G91" s="1">
        <v>108</v>
      </c>
    </row>
    <row r="92" spans="2:7" ht="15.95" customHeight="1" x14ac:dyDescent="0.2">
      <c r="B92" s="1" t="s">
        <v>86</v>
      </c>
      <c r="C92" s="45">
        <v>41</v>
      </c>
      <c r="D92" s="11">
        <f t="shared" si="6"/>
        <v>28</v>
      </c>
      <c r="E92" s="50">
        <f t="shared" si="8"/>
        <v>-31.707317073170728</v>
      </c>
      <c r="F92" s="14">
        <v>15</v>
      </c>
      <c r="G92" s="1">
        <v>13</v>
      </c>
    </row>
    <row r="93" spans="2:7" ht="15.95" customHeight="1" x14ac:dyDescent="0.2">
      <c r="B93" s="1" t="s">
        <v>87</v>
      </c>
      <c r="C93" s="45">
        <v>252</v>
      </c>
      <c r="D93" s="11">
        <f t="shared" si="6"/>
        <v>263</v>
      </c>
      <c r="E93" s="50">
        <f t="shared" si="8"/>
        <v>4.3650793650793718</v>
      </c>
      <c r="F93" s="14">
        <v>143</v>
      </c>
      <c r="G93" s="1">
        <v>120</v>
      </c>
    </row>
    <row r="94" spans="2:7" ht="15.95" customHeight="1" x14ac:dyDescent="0.2">
      <c r="B94" s="1" t="s">
        <v>88</v>
      </c>
      <c r="C94" s="45">
        <v>724</v>
      </c>
      <c r="D94" s="11">
        <f t="shared" si="6"/>
        <v>778</v>
      </c>
      <c r="E94" s="50">
        <f t="shared" si="8"/>
        <v>7.4585635359116109</v>
      </c>
      <c r="F94" s="14">
        <v>476</v>
      </c>
      <c r="G94" s="1">
        <v>302</v>
      </c>
    </row>
    <row r="95" spans="2:7" ht="15.95" customHeight="1" x14ac:dyDescent="0.2">
      <c r="B95" s="1" t="s">
        <v>184</v>
      </c>
      <c r="C95" s="45">
        <v>1</v>
      </c>
      <c r="D95" s="11">
        <f t="shared" si="6"/>
        <v>0</v>
      </c>
      <c r="E95" s="50">
        <f t="shared" ref="E95" si="9">(((D95/C95-1)*100))</f>
        <v>-100</v>
      </c>
      <c r="F95" s="14">
        <v>0</v>
      </c>
      <c r="G95" s="13">
        <v>0</v>
      </c>
    </row>
    <row r="96" spans="2:7" ht="15.95" customHeight="1" x14ac:dyDescent="0.2">
      <c r="B96" s="1" t="s">
        <v>89</v>
      </c>
      <c r="C96" s="45">
        <v>63</v>
      </c>
      <c r="D96" s="11">
        <f t="shared" si="6"/>
        <v>31</v>
      </c>
      <c r="E96" s="50">
        <f t="shared" ref="E96:E104" si="10">(((D96/C96-1)*100))</f>
        <v>-50.793650793650791</v>
      </c>
      <c r="F96" s="14">
        <v>20</v>
      </c>
      <c r="G96" s="1">
        <v>11</v>
      </c>
    </row>
    <row r="97" spans="1:7" ht="15.95" customHeight="1" x14ac:dyDescent="0.2">
      <c r="B97" s="1" t="s">
        <v>90</v>
      </c>
      <c r="C97" s="45">
        <v>248</v>
      </c>
      <c r="D97" s="11">
        <f t="shared" si="6"/>
        <v>199</v>
      </c>
      <c r="E97" s="50">
        <f t="shared" si="10"/>
        <v>-19.758064516129036</v>
      </c>
      <c r="F97" s="14">
        <v>107</v>
      </c>
      <c r="G97" s="1">
        <v>92</v>
      </c>
    </row>
    <row r="98" spans="1:7" ht="15.95" customHeight="1" x14ac:dyDescent="0.2">
      <c r="A98" s="8"/>
      <c r="B98" s="8" t="s">
        <v>91</v>
      </c>
      <c r="C98" s="45">
        <v>978</v>
      </c>
      <c r="D98" s="11">
        <f t="shared" si="6"/>
        <v>881</v>
      </c>
      <c r="E98" s="50">
        <f t="shared" si="10"/>
        <v>-9.9182004089979579</v>
      </c>
      <c r="F98" s="14">
        <v>497</v>
      </c>
      <c r="G98" s="1">
        <v>384</v>
      </c>
    </row>
    <row r="99" spans="1:7" s="5" customFormat="1" ht="15.95" customHeight="1" x14ac:dyDescent="0.2">
      <c r="A99" s="1"/>
      <c r="B99" s="1" t="s">
        <v>92</v>
      </c>
      <c r="C99" s="45">
        <v>421</v>
      </c>
      <c r="D99" s="11">
        <f t="shared" si="6"/>
        <v>331</v>
      </c>
      <c r="E99" s="50">
        <f t="shared" si="10"/>
        <v>-21.377672209026134</v>
      </c>
      <c r="F99" s="14">
        <v>235</v>
      </c>
      <c r="G99" s="1">
        <v>96</v>
      </c>
    </row>
    <row r="100" spans="1:7" s="5" customFormat="1" ht="15.95" customHeight="1" x14ac:dyDescent="0.2">
      <c r="A100" s="1"/>
      <c r="B100" s="1" t="s">
        <v>93</v>
      </c>
      <c r="C100" s="45">
        <v>3</v>
      </c>
      <c r="D100" s="11">
        <f t="shared" si="6"/>
        <v>1</v>
      </c>
      <c r="E100" s="50">
        <f t="shared" si="10"/>
        <v>-66.666666666666671</v>
      </c>
      <c r="F100" s="14">
        <v>1</v>
      </c>
      <c r="G100" s="13">
        <v>0</v>
      </c>
    </row>
    <row r="101" spans="1:7" ht="24" customHeight="1" x14ac:dyDescent="0.2">
      <c r="A101" s="1" t="s">
        <v>94</v>
      </c>
      <c r="C101" s="46">
        <f>SUM(C102:C149)</f>
        <v>12887</v>
      </c>
      <c r="D101" s="37">
        <f>SUM(D102:D149)</f>
        <v>9715</v>
      </c>
      <c r="E101" s="50">
        <f t="shared" si="10"/>
        <v>-24.613952044696209</v>
      </c>
      <c r="F101" s="11">
        <f>SUM(F102:F149)</f>
        <v>6535</v>
      </c>
      <c r="G101" s="12">
        <f>SUM(G102:G149)</f>
        <v>3180</v>
      </c>
    </row>
    <row r="102" spans="1:7" ht="15.95" customHeight="1" x14ac:dyDescent="0.2">
      <c r="B102" s="1" t="s">
        <v>95</v>
      </c>
      <c r="C102" s="33">
        <v>5</v>
      </c>
      <c r="D102" s="11">
        <f>SUM(F102:G102)</f>
        <v>8</v>
      </c>
      <c r="E102" s="50">
        <f t="shared" si="10"/>
        <v>60.000000000000007</v>
      </c>
      <c r="F102" s="14">
        <v>5</v>
      </c>
      <c r="G102" s="13">
        <v>3</v>
      </c>
    </row>
    <row r="103" spans="1:7" ht="15.95" customHeight="1" x14ac:dyDescent="0.2">
      <c r="B103" s="1" t="s">
        <v>96</v>
      </c>
      <c r="C103" s="45">
        <v>9</v>
      </c>
      <c r="D103" s="11">
        <f>SUM(F103:G103)</f>
        <v>27</v>
      </c>
      <c r="E103" s="50">
        <f t="shared" si="10"/>
        <v>200</v>
      </c>
      <c r="F103" s="14">
        <v>22</v>
      </c>
      <c r="G103" s="13">
        <v>5</v>
      </c>
    </row>
    <row r="104" spans="1:7" ht="15.95" customHeight="1" x14ac:dyDescent="0.2">
      <c r="B104" s="1" t="s">
        <v>97</v>
      </c>
      <c r="C104" s="45">
        <v>12</v>
      </c>
      <c r="D104" s="11">
        <f t="shared" ref="D104:D143" si="11">SUM(F104:G104)</f>
        <v>15</v>
      </c>
      <c r="E104" s="50">
        <f t="shared" si="10"/>
        <v>25</v>
      </c>
      <c r="F104" s="14">
        <v>9</v>
      </c>
      <c r="G104" s="13">
        <v>6</v>
      </c>
    </row>
    <row r="105" spans="1:7" ht="15.95" customHeight="1" x14ac:dyDescent="0.2">
      <c r="B105" s="1" t="s">
        <v>98</v>
      </c>
      <c r="C105" s="45">
        <v>0</v>
      </c>
      <c r="D105" s="11">
        <f t="shared" si="11"/>
        <v>5</v>
      </c>
      <c r="E105" s="50" t="s">
        <v>30</v>
      </c>
      <c r="F105" s="14">
        <v>3</v>
      </c>
      <c r="G105" s="13">
        <v>2</v>
      </c>
    </row>
    <row r="106" spans="1:7" ht="15.95" customHeight="1" x14ac:dyDescent="0.2">
      <c r="B106" s="1" t="s">
        <v>99</v>
      </c>
      <c r="C106" s="45">
        <v>32</v>
      </c>
      <c r="D106" s="11">
        <f t="shared" si="11"/>
        <v>14</v>
      </c>
      <c r="E106" s="50">
        <f>(((D106/C106-1)*100))</f>
        <v>-56.25</v>
      </c>
      <c r="F106" s="14">
        <v>13</v>
      </c>
      <c r="G106" s="13">
        <v>1</v>
      </c>
    </row>
    <row r="107" spans="1:7" ht="15.95" customHeight="1" x14ac:dyDescent="0.2">
      <c r="B107" s="1" t="s">
        <v>193</v>
      </c>
      <c r="C107" s="45">
        <v>0</v>
      </c>
      <c r="D107" s="11">
        <f t="shared" si="11"/>
        <v>2</v>
      </c>
      <c r="E107" s="50" t="s">
        <v>30</v>
      </c>
      <c r="F107" s="14">
        <v>0</v>
      </c>
      <c r="G107" s="13">
        <v>2</v>
      </c>
    </row>
    <row r="108" spans="1:7" ht="15.95" customHeight="1" x14ac:dyDescent="0.2">
      <c r="B108" s="1" t="s">
        <v>195</v>
      </c>
      <c r="C108" s="45">
        <v>0</v>
      </c>
      <c r="D108" s="11">
        <f t="shared" si="11"/>
        <v>1</v>
      </c>
      <c r="E108" s="50" t="s">
        <v>30</v>
      </c>
      <c r="F108" s="14">
        <v>1</v>
      </c>
      <c r="G108" s="13">
        <v>0</v>
      </c>
    </row>
    <row r="109" spans="1:7" ht="24" customHeight="1" x14ac:dyDescent="0.2">
      <c r="A109" s="1" t="s">
        <v>179</v>
      </c>
      <c r="C109" s="45"/>
      <c r="D109" s="11"/>
      <c r="E109" s="50"/>
      <c r="F109" s="14"/>
      <c r="G109" s="13"/>
    </row>
    <row r="110" spans="1:7" ht="15.95" customHeight="1" x14ac:dyDescent="0.2">
      <c r="B110" s="1" t="s">
        <v>100</v>
      </c>
      <c r="C110" s="45">
        <v>1</v>
      </c>
      <c r="D110" s="11">
        <f t="shared" si="11"/>
        <v>6</v>
      </c>
      <c r="E110" s="50">
        <f t="shared" ref="E110:E120" si="12">(((D110/C110-1)*100))</f>
        <v>500</v>
      </c>
      <c r="F110" s="14">
        <v>2</v>
      </c>
      <c r="G110" s="13">
        <v>4</v>
      </c>
    </row>
    <row r="111" spans="1:7" ht="17.100000000000001" customHeight="1" x14ac:dyDescent="0.2">
      <c r="B111" s="1" t="s">
        <v>101</v>
      </c>
      <c r="C111" s="45">
        <v>3722</v>
      </c>
      <c r="D111" s="11">
        <f t="shared" si="11"/>
        <v>4004</v>
      </c>
      <c r="E111" s="50">
        <f t="shared" si="12"/>
        <v>7.5765717356260032</v>
      </c>
      <c r="F111" s="14">
        <v>2365</v>
      </c>
      <c r="G111" s="13">
        <v>1639</v>
      </c>
    </row>
    <row r="112" spans="1:7" ht="17.100000000000001" customHeight="1" x14ac:dyDescent="0.2">
      <c r="B112" s="1" t="s">
        <v>102</v>
      </c>
      <c r="C112" s="45">
        <v>174</v>
      </c>
      <c r="D112" s="11">
        <f t="shared" si="11"/>
        <v>197</v>
      </c>
      <c r="E112" s="50">
        <f t="shared" si="12"/>
        <v>13.218390804597702</v>
      </c>
      <c r="F112" s="14">
        <v>99</v>
      </c>
      <c r="G112" s="13">
        <v>98</v>
      </c>
    </row>
    <row r="113" spans="1:7" ht="17.100000000000001" customHeight="1" x14ac:dyDescent="0.2">
      <c r="B113" s="1" t="s">
        <v>103</v>
      </c>
      <c r="C113" s="45">
        <v>20</v>
      </c>
      <c r="D113" s="11">
        <f t="shared" si="11"/>
        <v>12</v>
      </c>
      <c r="E113" s="50">
        <f t="shared" si="12"/>
        <v>-40</v>
      </c>
      <c r="F113" s="14">
        <v>7</v>
      </c>
      <c r="G113" s="13">
        <v>5</v>
      </c>
    </row>
    <row r="114" spans="1:7" ht="17.100000000000001" customHeight="1" x14ac:dyDescent="0.2">
      <c r="B114" s="1" t="s">
        <v>104</v>
      </c>
      <c r="C114" s="45">
        <v>638</v>
      </c>
      <c r="D114" s="11">
        <f t="shared" si="11"/>
        <v>567</v>
      </c>
      <c r="E114" s="50">
        <f t="shared" si="12"/>
        <v>-11.128526645768023</v>
      </c>
      <c r="F114" s="14">
        <v>401</v>
      </c>
      <c r="G114" s="13">
        <v>166</v>
      </c>
    </row>
    <row r="115" spans="1:7" ht="17.100000000000001" customHeight="1" x14ac:dyDescent="0.2">
      <c r="B115" s="1" t="s">
        <v>105</v>
      </c>
      <c r="C115" s="45">
        <v>5</v>
      </c>
      <c r="D115" s="11">
        <f t="shared" si="11"/>
        <v>3</v>
      </c>
      <c r="E115" s="50">
        <f t="shared" si="12"/>
        <v>-40</v>
      </c>
      <c r="F115" s="14">
        <v>3</v>
      </c>
      <c r="G115" s="13">
        <v>0</v>
      </c>
    </row>
    <row r="116" spans="1:7" ht="17.100000000000001" customHeight="1" x14ac:dyDescent="0.2">
      <c r="B116" s="1" t="s">
        <v>106</v>
      </c>
      <c r="C116" s="45">
        <v>2629</v>
      </c>
      <c r="D116" s="11">
        <f t="shared" si="11"/>
        <v>788</v>
      </c>
      <c r="E116" s="50">
        <f t="shared" si="12"/>
        <v>-70.026626093571693</v>
      </c>
      <c r="F116" s="14">
        <v>722</v>
      </c>
      <c r="G116" s="13">
        <v>66</v>
      </c>
    </row>
    <row r="117" spans="1:7" ht="17.100000000000001" customHeight="1" x14ac:dyDescent="0.2">
      <c r="B117" s="1" t="s">
        <v>107</v>
      </c>
      <c r="C117" s="45">
        <v>30</v>
      </c>
      <c r="D117" s="11">
        <f t="shared" si="11"/>
        <v>26</v>
      </c>
      <c r="E117" s="50">
        <f t="shared" si="12"/>
        <v>-13.33333333333333</v>
      </c>
      <c r="F117" s="14">
        <v>20</v>
      </c>
      <c r="G117" s="13">
        <v>6</v>
      </c>
    </row>
    <row r="118" spans="1:7" ht="17.100000000000001" customHeight="1" x14ac:dyDescent="0.2">
      <c r="A118" s="17"/>
      <c r="B118" s="17" t="s">
        <v>108</v>
      </c>
      <c r="C118" s="45">
        <v>4</v>
      </c>
      <c r="D118" s="37">
        <f t="shared" si="11"/>
        <v>7</v>
      </c>
      <c r="E118" s="50">
        <f t="shared" si="12"/>
        <v>75</v>
      </c>
      <c r="F118" s="18">
        <v>4</v>
      </c>
      <c r="G118" s="13">
        <v>3</v>
      </c>
    </row>
    <row r="119" spans="1:7" ht="17.100000000000001" customHeight="1" x14ac:dyDescent="0.2">
      <c r="A119" s="17"/>
      <c r="B119" s="17" t="s">
        <v>109</v>
      </c>
      <c r="C119" s="45">
        <v>2067</v>
      </c>
      <c r="D119" s="37">
        <f t="shared" si="11"/>
        <v>1193</v>
      </c>
      <c r="E119" s="50">
        <f t="shared" si="12"/>
        <v>-42.283502660861153</v>
      </c>
      <c r="F119" s="18">
        <v>980</v>
      </c>
      <c r="G119" s="19">
        <v>213</v>
      </c>
    </row>
    <row r="120" spans="1:7" ht="17.100000000000001" customHeight="1" x14ac:dyDescent="0.2">
      <c r="A120" s="17"/>
      <c r="B120" s="17" t="s">
        <v>110</v>
      </c>
      <c r="C120" s="45">
        <v>769</v>
      </c>
      <c r="D120" s="37">
        <f t="shared" si="11"/>
        <v>107</v>
      </c>
      <c r="E120" s="50">
        <f t="shared" si="12"/>
        <v>-86.085825747724314</v>
      </c>
      <c r="F120" s="18">
        <v>93</v>
      </c>
      <c r="G120" s="19">
        <v>14</v>
      </c>
    </row>
    <row r="121" spans="1:7" ht="17.100000000000001" customHeight="1" x14ac:dyDescent="0.2">
      <c r="A121" s="17"/>
      <c r="B121" s="17" t="s">
        <v>111</v>
      </c>
      <c r="C121" s="45">
        <v>0</v>
      </c>
      <c r="D121" s="37">
        <f t="shared" si="11"/>
        <v>4</v>
      </c>
      <c r="E121" s="50" t="s">
        <v>30</v>
      </c>
      <c r="F121" s="18">
        <v>2</v>
      </c>
      <c r="G121" s="19">
        <v>2</v>
      </c>
    </row>
    <row r="122" spans="1:7" ht="17.100000000000001" customHeight="1" x14ac:dyDescent="0.2">
      <c r="A122" s="17"/>
      <c r="B122" s="17" t="s">
        <v>112</v>
      </c>
      <c r="C122" s="45">
        <v>9</v>
      </c>
      <c r="D122" s="37">
        <f t="shared" si="11"/>
        <v>16</v>
      </c>
      <c r="E122" s="50">
        <f t="shared" ref="E122:E133" si="13">(((D122/C122-1)*100))</f>
        <v>77.777777777777771</v>
      </c>
      <c r="F122" s="18">
        <v>8</v>
      </c>
      <c r="G122" s="19">
        <v>8</v>
      </c>
    </row>
    <row r="123" spans="1:7" ht="17.100000000000001" customHeight="1" x14ac:dyDescent="0.2">
      <c r="A123" s="17"/>
      <c r="B123" s="17" t="s">
        <v>113</v>
      </c>
      <c r="C123" s="45">
        <v>652</v>
      </c>
      <c r="D123" s="37">
        <f t="shared" si="11"/>
        <v>684</v>
      </c>
      <c r="E123" s="50">
        <f t="shared" si="13"/>
        <v>4.9079754601226933</v>
      </c>
      <c r="F123" s="18">
        <v>457</v>
      </c>
      <c r="G123" s="19">
        <v>227</v>
      </c>
    </row>
    <row r="124" spans="1:7" ht="17.100000000000001" customHeight="1" x14ac:dyDescent="0.2">
      <c r="A124" s="17"/>
      <c r="B124" s="17" t="s">
        <v>114</v>
      </c>
      <c r="C124" s="45">
        <v>437</v>
      </c>
      <c r="D124" s="37">
        <f t="shared" si="11"/>
        <v>476</v>
      </c>
      <c r="E124" s="50">
        <f t="shared" si="13"/>
        <v>8.9244851258581281</v>
      </c>
      <c r="F124" s="18">
        <v>324</v>
      </c>
      <c r="G124" s="19">
        <v>152</v>
      </c>
    </row>
    <row r="125" spans="1:7" ht="17.100000000000001" customHeight="1" x14ac:dyDescent="0.2">
      <c r="A125" s="17"/>
      <c r="B125" s="17" t="s">
        <v>115</v>
      </c>
      <c r="C125" s="45">
        <v>8</v>
      </c>
      <c r="D125" s="37">
        <f t="shared" si="11"/>
        <v>6</v>
      </c>
      <c r="E125" s="50">
        <f t="shared" si="13"/>
        <v>-25</v>
      </c>
      <c r="F125" s="18">
        <v>4</v>
      </c>
      <c r="G125" s="19">
        <v>2</v>
      </c>
    </row>
    <row r="126" spans="1:7" ht="17.100000000000001" customHeight="1" x14ac:dyDescent="0.2">
      <c r="A126" s="17"/>
      <c r="B126" s="17" t="s">
        <v>116</v>
      </c>
      <c r="C126" s="45">
        <v>14</v>
      </c>
      <c r="D126" s="37">
        <f t="shared" si="11"/>
        <v>13</v>
      </c>
      <c r="E126" s="50">
        <f t="shared" si="13"/>
        <v>-7.1428571428571397</v>
      </c>
      <c r="F126" s="18">
        <v>4</v>
      </c>
      <c r="G126" s="19">
        <v>9</v>
      </c>
    </row>
    <row r="127" spans="1:7" ht="17.100000000000001" customHeight="1" x14ac:dyDescent="0.2">
      <c r="A127" s="17"/>
      <c r="B127" s="17" t="s">
        <v>117</v>
      </c>
      <c r="C127" s="45">
        <v>5</v>
      </c>
      <c r="D127" s="37">
        <f t="shared" si="11"/>
        <v>7</v>
      </c>
      <c r="E127" s="50">
        <f t="shared" si="13"/>
        <v>39.999999999999993</v>
      </c>
      <c r="F127" s="18">
        <v>3</v>
      </c>
      <c r="G127" s="19">
        <v>4</v>
      </c>
    </row>
    <row r="128" spans="1:7" ht="17.100000000000001" customHeight="1" x14ac:dyDescent="0.2">
      <c r="A128" s="17"/>
      <c r="B128" s="17" t="s">
        <v>118</v>
      </c>
      <c r="C128" s="45">
        <v>6</v>
      </c>
      <c r="D128" s="37">
        <f t="shared" si="11"/>
        <v>17</v>
      </c>
      <c r="E128" s="50">
        <f t="shared" si="13"/>
        <v>183.33333333333334</v>
      </c>
      <c r="F128" s="18">
        <v>9</v>
      </c>
      <c r="G128" s="19">
        <v>8</v>
      </c>
    </row>
    <row r="129" spans="1:7" ht="17.100000000000001" customHeight="1" x14ac:dyDescent="0.2">
      <c r="A129" s="17"/>
      <c r="B129" s="17" t="s">
        <v>119</v>
      </c>
      <c r="C129" s="45">
        <v>34</v>
      </c>
      <c r="D129" s="37">
        <f t="shared" si="11"/>
        <v>33</v>
      </c>
      <c r="E129" s="50">
        <f t="shared" si="13"/>
        <v>-2.9411764705882359</v>
      </c>
      <c r="F129" s="18">
        <v>24</v>
      </c>
      <c r="G129" s="19">
        <v>9</v>
      </c>
    </row>
    <row r="130" spans="1:7" ht="17.100000000000001" customHeight="1" x14ac:dyDescent="0.2">
      <c r="A130" s="17"/>
      <c r="B130" s="17" t="s">
        <v>120</v>
      </c>
      <c r="C130" s="45">
        <v>84</v>
      </c>
      <c r="D130" s="37">
        <f t="shared" si="11"/>
        <v>68</v>
      </c>
      <c r="E130" s="50">
        <f t="shared" si="13"/>
        <v>-19.047619047619047</v>
      </c>
      <c r="F130" s="18">
        <v>38</v>
      </c>
      <c r="G130" s="19">
        <v>30</v>
      </c>
    </row>
    <row r="131" spans="1:7" ht="17.100000000000001" customHeight="1" x14ac:dyDescent="0.2">
      <c r="A131" s="17"/>
      <c r="B131" s="1" t="s">
        <v>182</v>
      </c>
      <c r="C131" s="45">
        <v>3</v>
      </c>
      <c r="D131" s="37">
        <f t="shared" si="11"/>
        <v>2</v>
      </c>
      <c r="E131" s="50">
        <f t="shared" si="13"/>
        <v>-33.333333333333336</v>
      </c>
      <c r="F131" s="18">
        <v>2</v>
      </c>
      <c r="G131" s="19">
        <v>0</v>
      </c>
    </row>
    <row r="132" spans="1:7" ht="17.100000000000001" customHeight="1" x14ac:dyDescent="0.2">
      <c r="A132" s="17"/>
      <c r="B132" s="17" t="s">
        <v>121</v>
      </c>
      <c r="C132" s="45">
        <v>7</v>
      </c>
      <c r="D132" s="37">
        <f t="shared" si="11"/>
        <v>21</v>
      </c>
      <c r="E132" s="50">
        <f t="shared" si="13"/>
        <v>200</v>
      </c>
      <c r="F132" s="18">
        <v>11</v>
      </c>
      <c r="G132" s="19">
        <v>10</v>
      </c>
    </row>
    <row r="133" spans="1:7" ht="17.100000000000001" customHeight="1" x14ac:dyDescent="0.2">
      <c r="A133" s="17"/>
      <c r="B133" s="17" t="s">
        <v>122</v>
      </c>
      <c r="C133" s="45">
        <v>9</v>
      </c>
      <c r="D133" s="37">
        <f t="shared" si="11"/>
        <v>4</v>
      </c>
      <c r="E133" s="50">
        <f t="shared" si="13"/>
        <v>-55.555555555555557</v>
      </c>
      <c r="F133" s="18">
        <v>3</v>
      </c>
      <c r="G133" s="19">
        <v>1</v>
      </c>
    </row>
    <row r="134" spans="1:7" ht="17.100000000000001" customHeight="1" x14ac:dyDescent="0.2">
      <c r="A134" s="17"/>
      <c r="B134" s="1" t="s">
        <v>196</v>
      </c>
      <c r="C134" s="45">
        <v>0</v>
      </c>
      <c r="D134" s="37">
        <f t="shared" si="11"/>
        <v>12</v>
      </c>
      <c r="E134" s="50" t="s">
        <v>30</v>
      </c>
      <c r="F134" s="18">
        <v>11</v>
      </c>
      <c r="G134" s="19">
        <v>1</v>
      </c>
    </row>
    <row r="135" spans="1:7" ht="17.100000000000001" customHeight="1" x14ac:dyDescent="0.2">
      <c r="A135" s="17"/>
      <c r="B135" s="17" t="s">
        <v>123</v>
      </c>
      <c r="C135" s="45">
        <v>21</v>
      </c>
      <c r="D135" s="37">
        <f t="shared" si="11"/>
        <v>14</v>
      </c>
      <c r="E135" s="50">
        <f>(((D135/C135-1)*100))</f>
        <v>-33.333333333333336</v>
      </c>
      <c r="F135" s="18">
        <v>10</v>
      </c>
      <c r="G135" s="19">
        <v>4</v>
      </c>
    </row>
    <row r="136" spans="1:7" ht="17.100000000000001" customHeight="1" x14ac:dyDescent="0.2">
      <c r="A136" s="17"/>
      <c r="B136" s="17" t="s">
        <v>124</v>
      </c>
      <c r="C136" s="45">
        <v>6</v>
      </c>
      <c r="D136" s="37">
        <f t="shared" si="11"/>
        <v>8</v>
      </c>
      <c r="E136" s="50">
        <f>(((D136/C136-1)*100))</f>
        <v>33.333333333333329</v>
      </c>
      <c r="F136" s="18">
        <v>5</v>
      </c>
      <c r="G136" s="19">
        <v>3</v>
      </c>
    </row>
    <row r="137" spans="1:7" ht="17.100000000000001" customHeight="1" x14ac:dyDescent="0.2">
      <c r="A137" s="17"/>
      <c r="B137" s="1" t="s">
        <v>197</v>
      </c>
      <c r="C137" s="45">
        <v>2</v>
      </c>
      <c r="D137" s="37">
        <f t="shared" si="11"/>
        <v>3</v>
      </c>
      <c r="E137" s="50">
        <f>(((D137/C137-1)*100))</f>
        <v>50</v>
      </c>
      <c r="F137" s="18">
        <v>1</v>
      </c>
      <c r="G137" s="19">
        <v>2</v>
      </c>
    </row>
    <row r="138" spans="1:7" ht="17.100000000000001" customHeight="1" x14ac:dyDescent="0.2">
      <c r="A138" s="17"/>
      <c r="B138" s="17" t="s">
        <v>125</v>
      </c>
      <c r="C138" s="45">
        <v>45</v>
      </c>
      <c r="D138" s="37">
        <f t="shared" si="11"/>
        <v>7</v>
      </c>
      <c r="E138" s="50">
        <f>(((D138/C138-1)*100))</f>
        <v>-84.444444444444443</v>
      </c>
      <c r="F138" s="18">
        <v>7</v>
      </c>
      <c r="G138" s="19">
        <v>0</v>
      </c>
    </row>
    <row r="139" spans="1:7" ht="17.100000000000001" customHeight="1" x14ac:dyDescent="0.2">
      <c r="A139" s="17"/>
      <c r="B139" s="17" t="s">
        <v>126</v>
      </c>
      <c r="C139" s="45">
        <v>64</v>
      </c>
      <c r="D139" s="37">
        <f t="shared" si="11"/>
        <v>77</v>
      </c>
      <c r="E139" s="50">
        <f>(((D139/C139-1)*100))</f>
        <v>20.3125</v>
      </c>
      <c r="F139" s="18">
        <v>47</v>
      </c>
      <c r="G139" s="19">
        <v>30</v>
      </c>
    </row>
    <row r="140" spans="1:7" ht="24" customHeight="1" x14ac:dyDescent="0.2">
      <c r="A140" s="1" t="s">
        <v>179</v>
      </c>
      <c r="C140" s="45"/>
      <c r="D140" s="11"/>
      <c r="E140" s="50"/>
      <c r="F140" s="14"/>
      <c r="G140" s="15"/>
    </row>
    <row r="141" spans="1:7" ht="17.100000000000001" customHeight="1" x14ac:dyDescent="0.2">
      <c r="A141" s="17"/>
      <c r="B141" s="17" t="s">
        <v>127</v>
      </c>
      <c r="C141" s="45">
        <v>5</v>
      </c>
      <c r="D141" s="37">
        <f t="shared" si="11"/>
        <v>7</v>
      </c>
      <c r="E141" s="50">
        <f t="shared" ref="E141:E146" si="14">(((D141/C141-1)*100))</f>
        <v>39.999999999999993</v>
      </c>
      <c r="F141" s="18">
        <v>6</v>
      </c>
      <c r="G141" s="19">
        <v>1</v>
      </c>
    </row>
    <row r="142" spans="1:7" ht="17.100000000000001" customHeight="1" x14ac:dyDescent="0.2">
      <c r="A142" s="17"/>
      <c r="B142" s="17" t="s">
        <v>128</v>
      </c>
      <c r="C142" s="45">
        <v>51</v>
      </c>
      <c r="D142" s="37">
        <f t="shared" si="11"/>
        <v>30</v>
      </c>
      <c r="E142" s="50">
        <f t="shared" si="14"/>
        <v>-41.17647058823529</v>
      </c>
      <c r="F142" s="18">
        <v>28</v>
      </c>
      <c r="G142" s="20">
        <v>2</v>
      </c>
    </row>
    <row r="143" spans="1:7" ht="17.100000000000001" customHeight="1" x14ac:dyDescent="0.2">
      <c r="A143" s="17"/>
      <c r="B143" s="17" t="s">
        <v>129</v>
      </c>
      <c r="C143" s="45">
        <v>83</v>
      </c>
      <c r="D143" s="37">
        <f t="shared" si="11"/>
        <v>72</v>
      </c>
      <c r="E143" s="50">
        <f t="shared" si="14"/>
        <v>-13.253012048192769</v>
      </c>
      <c r="F143" s="18">
        <v>22</v>
      </c>
      <c r="G143" s="20">
        <v>50</v>
      </c>
    </row>
    <row r="144" spans="1:7" ht="17.100000000000001" customHeight="1" x14ac:dyDescent="0.2">
      <c r="A144" s="17"/>
      <c r="B144" s="1" t="s">
        <v>198</v>
      </c>
      <c r="C144" s="45">
        <v>2</v>
      </c>
      <c r="D144" s="11">
        <f t="shared" ref="D144:D149" si="15">SUM(F144:G144)</f>
        <v>1</v>
      </c>
      <c r="E144" s="50">
        <f t="shared" si="14"/>
        <v>-50</v>
      </c>
      <c r="F144" s="18">
        <v>1</v>
      </c>
      <c r="G144" s="20">
        <v>0</v>
      </c>
    </row>
    <row r="145" spans="1:7" ht="15.95" customHeight="1" x14ac:dyDescent="0.2">
      <c r="B145" s="1" t="s">
        <v>130</v>
      </c>
      <c r="C145" s="45">
        <v>1004</v>
      </c>
      <c r="D145" s="11">
        <f t="shared" si="15"/>
        <v>1008</v>
      </c>
      <c r="E145" s="50">
        <f t="shared" si="14"/>
        <v>0.39840637450199168</v>
      </c>
      <c r="F145" s="14">
        <v>627</v>
      </c>
      <c r="G145" s="13">
        <v>381</v>
      </c>
    </row>
    <row r="146" spans="1:7" ht="15.95" customHeight="1" x14ac:dyDescent="0.2">
      <c r="B146" s="1" t="s">
        <v>131</v>
      </c>
      <c r="C146" s="45">
        <v>155</v>
      </c>
      <c r="D146" s="11">
        <f t="shared" si="15"/>
        <v>90</v>
      </c>
      <c r="E146" s="50">
        <f t="shared" si="14"/>
        <v>-41.935483870967737</v>
      </c>
      <c r="F146" s="14">
        <v>88</v>
      </c>
      <c r="G146" s="15">
        <v>2</v>
      </c>
    </row>
    <row r="147" spans="1:7" ht="15.95" customHeight="1" x14ac:dyDescent="0.2">
      <c r="B147" s="1" t="s">
        <v>132</v>
      </c>
      <c r="C147" s="45">
        <v>3</v>
      </c>
      <c r="D147" s="11">
        <f t="shared" si="15"/>
        <v>0</v>
      </c>
      <c r="E147" s="50">
        <f t="shared" ref="E147:E198" si="16">(((D147/C147-1)*100))</f>
        <v>-100</v>
      </c>
      <c r="F147" s="14">
        <v>0</v>
      </c>
      <c r="G147" s="15">
        <v>0</v>
      </c>
    </row>
    <row r="148" spans="1:7" ht="15.95" customHeight="1" x14ac:dyDescent="0.2">
      <c r="B148" s="1" t="s">
        <v>133</v>
      </c>
      <c r="C148" s="45">
        <v>60</v>
      </c>
      <c r="D148" s="11">
        <f t="shared" si="15"/>
        <v>51</v>
      </c>
      <c r="E148" s="50">
        <f>(((D148/C148-1)*100))</f>
        <v>-15.000000000000002</v>
      </c>
      <c r="F148" s="14">
        <v>42</v>
      </c>
      <c r="G148" s="15">
        <v>9</v>
      </c>
    </row>
    <row r="149" spans="1:7" ht="15.95" customHeight="1" x14ac:dyDescent="0.2">
      <c r="B149" s="1" t="s">
        <v>181</v>
      </c>
      <c r="C149" s="45">
        <v>1</v>
      </c>
      <c r="D149" s="11">
        <f t="shared" si="15"/>
        <v>2</v>
      </c>
      <c r="E149" s="50">
        <f>(((D149/C149-1)*100))</f>
        <v>100</v>
      </c>
      <c r="F149" s="14">
        <v>2</v>
      </c>
      <c r="G149" s="15">
        <v>0</v>
      </c>
    </row>
    <row r="150" spans="1:7" ht="24" customHeight="1" x14ac:dyDescent="0.2">
      <c r="A150" s="1" t="s">
        <v>134</v>
      </c>
      <c r="C150" s="46">
        <f>SUM(C151:C201)</f>
        <v>959</v>
      </c>
      <c r="D150" s="11">
        <f>SUM(D151:D201)</f>
        <v>529</v>
      </c>
      <c r="E150" s="50">
        <f>(((D150/C150-1)*100))</f>
        <v>-44.838373305526588</v>
      </c>
      <c r="F150" s="11">
        <f>SUM(F151:F201)</f>
        <v>385</v>
      </c>
      <c r="G150" s="12">
        <f>SUM(G151:G201)</f>
        <v>144</v>
      </c>
    </row>
    <row r="151" spans="1:7" ht="15.95" customHeight="1" x14ac:dyDescent="0.2">
      <c r="B151" s="17" t="s">
        <v>135</v>
      </c>
      <c r="C151" s="45">
        <v>9</v>
      </c>
      <c r="D151" s="11">
        <f t="shared" ref="D151:D176" si="17">SUM(F151:G151)</f>
        <v>14</v>
      </c>
      <c r="E151" s="50">
        <f>(((D151/C151-1)*100))</f>
        <v>55.555555555555557</v>
      </c>
      <c r="F151" s="38">
        <v>12</v>
      </c>
      <c r="G151" s="15">
        <v>2</v>
      </c>
    </row>
    <row r="152" spans="1:7" ht="15.95" customHeight="1" x14ac:dyDescent="0.2">
      <c r="B152" s="1" t="s">
        <v>136</v>
      </c>
      <c r="C152" s="45">
        <v>0</v>
      </c>
      <c r="D152" s="11">
        <f t="shared" si="17"/>
        <v>10</v>
      </c>
      <c r="E152" s="50" t="s">
        <v>30</v>
      </c>
      <c r="F152" s="38">
        <v>7</v>
      </c>
      <c r="G152" s="15">
        <v>3</v>
      </c>
    </row>
    <row r="153" spans="1:7" ht="15.95" customHeight="1" x14ac:dyDescent="0.2">
      <c r="B153" s="1" t="s">
        <v>137</v>
      </c>
      <c r="C153" s="45">
        <v>2</v>
      </c>
      <c r="D153" s="11">
        <f t="shared" si="17"/>
        <v>1</v>
      </c>
      <c r="E153" s="50">
        <f>(((D153/C153-1)*100))</f>
        <v>-50</v>
      </c>
      <c r="F153" s="14">
        <v>0</v>
      </c>
      <c r="G153" s="13">
        <v>1</v>
      </c>
    </row>
    <row r="154" spans="1:7" ht="15.95" customHeight="1" x14ac:dyDescent="0.2">
      <c r="B154" s="1" t="s">
        <v>138</v>
      </c>
      <c r="C154" s="45">
        <v>0</v>
      </c>
      <c r="D154" s="11">
        <f t="shared" si="17"/>
        <v>6</v>
      </c>
      <c r="E154" s="50" t="s">
        <v>30</v>
      </c>
      <c r="F154" s="38">
        <v>2</v>
      </c>
      <c r="G154" s="15">
        <v>4</v>
      </c>
    </row>
    <row r="155" spans="1:7" ht="15.95" customHeight="1" x14ac:dyDescent="0.2">
      <c r="B155" s="1" t="s">
        <v>199</v>
      </c>
      <c r="C155" s="45">
        <v>1</v>
      </c>
      <c r="D155" s="11">
        <f t="shared" si="17"/>
        <v>4</v>
      </c>
      <c r="E155" s="50">
        <f>(((D155/C155-1)*100))</f>
        <v>300</v>
      </c>
      <c r="F155" s="38">
        <v>3</v>
      </c>
      <c r="G155" s="15">
        <v>1</v>
      </c>
    </row>
    <row r="156" spans="1:7" ht="15.95" customHeight="1" x14ac:dyDescent="0.2">
      <c r="B156" s="1" t="s">
        <v>139</v>
      </c>
      <c r="C156" s="45">
        <v>0</v>
      </c>
      <c r="D156" s="11">
        <f t="shared" si="17"/>
        <v>1</v>
      </c>
      <c r="E156" s="50" t="s">
        <v>30</v>
      </c>
      <c r="F156" s="38">
        <v>1</v>
      </c>
      <c r="G156" s="15">
        <v>0</v>
      </c>
    </row>
    <row r="157" spans="1:7" ht="15.95" customHeight="1" x14ac:dyDescent="0.2">
      <c r="B157" s="1" t="s">
        <v>140</v>
      </c>
      <c r="C157" s="45">
        <v>16</v>
      </c>
      <c r="D157" s="11">
        <f t="shared" si="17"/>
        <v>2</v>
      </c>
      <c r="E157" s="50">
        <f t="shared" si="16"/>
        <v>-87.5</v>
      </c>
      <c r="F157" s="38">
        <v>2</v>
      </c>
      <c r="G157" s="15">
        <v>0</v>
      </c>
    </row>
    <row r="158" spans="1:7" ht="15.95" customHeight="1" x14ac:dyDescent="0.2">
      <c r="B158" s="1" t="s">
        <v>141</v>
      </c>
      <c r="C158" s="45">
        <v>12</v>
      </c>
      <c r="D158" s="11">
        <f t="shared" si="17"/>
        <v>4</v>
      </c>
      <c r="E158" s="50">
        <f>(((D158/C158-1)*100))</f>
        <v>-66.666666666666671</v>
      </c>
      <c r="F158" s="38">
        <v>3</v>
      </c>
      <c r="G158" s="15">
        <v>1</v>
      </c>
    </row>
    <row r="159" spans="1:7" ht="15.95" customHeight="1" x14ac:dyDescent="0.2">
      <c r="B159" s="1" t="s">
        <v>200</v>
      </c>
      <c r="C159" s="45">
        <v>1</v>
      </c>
      <c r="D159" s="11">
        <f t="shared" si="17"/>
        <v>1</v>
      </c>
      <c r="E159" s="15">
        <v>0</v>
      </c>
      <c r="F159" s="14">
        <v>0</v>
      </c>
      <c r="G159" s="15">
        <v>1</v>
      </c>
    </row>
    <row r="160" spans="1:7" ht="15.95" customHeight="1" x14ac:dyDescent="0.2">
      <c r="B160" s="1" t="s">
        <v>187</v>
      </c>
      <c r="C160" s="45">
        <v>1</v>
      </c>
      <c r="D160" s="11">
        <f t="shared" si="17"/>
        <v>0</v>
      </c>
      <c r="E160" s="50">
        <f t="shared" si="16"/>
        <v>-100</v>
      </c>
      <c r="F160" s="14">
        <v>0</v>
      </c>
      <c r="G160" s="13">
        <v>0</v>
      </c>
    </row>
    <row r="161" spans="1:7" ht="15.95" customHeight="1" x14ac:dyDescent="0.2">
      <c r="B161" s="1" t="s">
        <v>142</v>
      </c>
      <c r="C161" s="45">
        <v>4</v>
      </c>
      <c r="D161" s="11">
        <f t="shared" si="17"/>
        <v>4</v>
      </c>
      <c r="E161" s="15">
        <v>0</v>
      </c>
      <c r="F161" s="38">
        <v>1</v>
      </c>
      <c r="G161" s="15">
        <v>3</v>
      </c>
    </row>
    <row r="162" spans="1:7" ht="15.95" customHeight="1" x14ac:dyDescent="0.2">
      <c r="B162" s="1" t="s">
        <v>143</v>
      </c>
      <c r="C162" s="45">
        <v>9</v>
      </c>
      <c r="D162" s="11">
        <f t="shared" si="17"/>
        <v>9</v>
      </c>
      <c r="E162" s="15">
        <v>0</v>
      </c>
      <c r="F162" s="38">
        <v>7</v>
      </c>
      <c r="G162" s="15">
        <v>2</v>
      </c>
    </row>
    <row r="163" spans="1:7" ht="15.95" customHeight="1" x14ac:dyDescent="0.2">
      <c r="B163" s="1" t="s">
        <v>185</v>
      </c>
      <c r="C163" s="45">
        <v>0</v>
      </c>
      <c r="D163" s="11">
        <f t="shared" si="17"/>
        <v>1</v>
      </c>
      <c r="E163" s="50" t="s">
        <v>30</v>
      </c>
      <c r="F163" s="38">
        <v>1</v>
      </c>
      <c r="G163" s="15">
        <v>0</v>
      </c>
    </row>
    <row r="164" spans="1:7" ht="15.95" customHeight="1" x14ac:dyDescent="0.2">
      <c r="B164" s="1" t="s">
        <v>212</v>
      </c>
      <c r="C164" s="45">
        <v>6</v>
      </c>
      <c r="D164" s="11">
        <f t="shared" si="17"/>
        <v>0</v>
      </c>
      <c r="E164" s="50">
        <f t="shared" si="16"/>
        <v>-100</v>
      </c>
      <c r="F164" s="38">
        <v>0</v>
      </c>
      <c r="G164" s="15">
        <v>0</v>
      </c>
    </row>
    <row r="165" spans="1:7" ht="15.95" customHeight="1" x14ac:dyDescent="0.2">
      <c r="B165" s="1" t="s">
        <v>144</v>
      </c>
      <c r="C165" s="45">
        <v>35</v>
      </c>
      <c r="D165" s="11">
        <f t="shared" si="17"/>
        <v>15</v>
      </c>
      <c r="E165" s="50">
        <f>(((D165/C165-1)*100))</f>
        <v>-57.142857142857139</v>
      </c>
      <c r="F165" s="38">
        <v>9</v>
      </c>
      <c r="G165" s="15">
        <v>6</v>
      </c>
    </row>
    <row r="166" spans="1:7" ht="15.95" customHeight="1" x14ac:dyDescent="0.2">
      <c r="B166" s="1" t="s">
        <v>145</v>
      </c>
      <c r="C166" s="45">
        <v>3</v>
      </c>
      <c r="D166" s="11">
        <f t="shared" si="17"/>
        <v>1</v>
      </c>
      <c r="E166" s="50">
        <f>(((D166/C166-1)*100))</f>
        <v>-66.666666666666671</v>
      </c>
      <c r="F166" s="38">
        <v>1</v>
      </c>
      <c r="G166" s="13">
        <v>0</v>
      </c>
    </row>
    <row r="167" spans="1:7" ht="15.95" customHeight="1" x14ac:dyDescent="0.2">
      <c r="B167" s="1" t="s">
        <v>201</v>
      </c>
      <c r="C167" s="45">
        <v>0</v>
      </c>
      <c r="D167" s="11">
        <f t="shared" si="17"/>
        <v>1</v>
      </c>
      <c r="E167" s="50" t="s">
        <v>30</v>
      </c>
      <c r="F167" s="38">
        <v>0</v>
      </c>
      <c r="G167" s="13">
        <v>1</v>
      </c>
    </row>
    <row r="168" spans="1:7" ht="15.95" customHeight="1" x14ac:dyDescent="0.2">
      <c r="B168" s="1" t="s">
        <v>146</v>
      </c>
      <c r="C168" s="45">
        <v>84</v>
      </c>
      <c r="D168" s="11">
        <f t="shared" si="17"/>
        <v>15</v>
      </c>
      <c r="E168" s="50">
        <f>(((D168/C168-1)*100))</f>
        <v>-82.142857142857139</v>
      </c>
      <c r="F168" s="38">
        <v>4</v>
      </c>
      <c r="G168" s="15">
        <v>11</v>
      </c>
    </row>
    <row r="169" spans="1:7" ht="15.95" customHeight="1" x14ac:dyDescent="0.2">
      <c r="B169" s="1" t="s">
        <v>215</v>
      </c>
      <c r="C169" s="45">
        <v>0</v>
      </c>
      <c r="D169" s="11">
        <f t="shared" si="17"/>
        <v>1</v>
      </c>
      <c r="E169" s="50" t="s">
        <v>30</v>
      </c>
      <c r="F169" s="38">
        <v>1</v>
      </c>
      <c r="G169" s="15">
        <v>0</v>
      </c>
    </row>
    <row r="170" spans="1:7" ht="15.95" customHeight="1" x14ac:dyDescent="0.2">
      <c r="B170" s="1" t="s">
        <v>202</v>
      </c>
      <c r="C170" s="45">
        <v>1</v>
      </c>
      <c r="D170" s="11">
        <f t="shared" si="17"/>
        <v>1</v>
      </c>
      <c r="E170" s="15">
        <v>0</v>
      </c>
      <c r="F170" s="38">
        <v>1</v>
      </c>
      <c r="G170" s="15">
        <v>0</v>
      </c>
    </row>
    <row r="171" spans="1:7" ht="17.100000000000001" customHeight="1" x14ac:dyDescent="0.2">
      <c r="B171" s="1" t="s">
        <v>147</v>
      </c>
      <c r="C171" s="45">
        <v>4</v>
      </c>
      <c r="D171" s="11">
        <f t="shared" si="17"/>
        <v>9</v>
      </c>
      <c r="E171" s="50">
        <f>(((D171/C171-1)*100))</f>
        <v>125</v>
      </c>
      <c r="F171" s="38">
        <v>8</v>
      </c>
      <c r="G171" s="13">
        <v>1</v>
      </c>
    </row>
    <row r="172" spans="1:7" ht="27" customHeight="1" x14ac:dyDescent="0.2">
      <c r="A172" s="1" t="s">
        <v>180</v>
      </c>
      <c r="C172" s="45"/>
      <c r="D172" s="11"/>
      <c r="E172" s="50"/>
      <c r="F172" s="38"/>
      <c r="G172" s="15"/>
    </row>
    <row r="173" spans="1:7" ht="17.850000000000001" customHeight="1" x14ac:dyDescent="0.2">
      <c r="B173" s="1" t="s">
        <v>148</v>
      </c>
      <c r="C173" s="45">
        <v>5</v>
      </c>
      <c r="D173" s="11">
        <f t="shared" si="17"/>
        <v>11</v>
      </c>
      <c r="E173" s="50">
        <f>(((D173/C173-1)*100))</f>
        <v>120.00000000000001</v>
      </c>
      <c r="F173" s="38">
        <v>2</v>
      </c>
      <c r="G173" s="13">
        <v>9</v>
      </c>
    </row>
    <row r="174" spans="1:7" ht="17.850000000000001" customHeight="1" x14ac:dyDescent="0.2">
      <c r="B174" s="1" t="s">
        <v>203</v>
      </c>
      <c r="C174" s="45">
        <v>1</v>
      </c>
      <c r="D174" s="11">
        <f t="shared" si="17"/>
        <v>8</v>
      </c>
      <c r="E174" s="50">
        <f t="shared" si="16"/>
        <v>700</v>
      </c>
      <c r="F174" s="38">
        <v>8</v>
      </c>
      <c r="G174" s="15">
        <v>0</v>
      </c>
    </row>
    <row r="175" spans="1:7" ht="17.850000000000001" customHeight="1" x14ac:dyDescent="0.2">
      <c r="B175" s="1" t="s">
        <v>149</v>
      </c>
      <c r="C175" s="45">
        <v>2</v>
      </c>
      <c r="D175" s="11">
        <f t="shared" si="17"/>
        <v>3</v>
      </c>
      <c r="E175" s="50">
        <f>(((D175/C175-1)*100))</f>
        <v>50</v>
      </c>
      <c r="F175" s="14">
        <v>2</v>
      </c>
      <c r="G175" s="13">
        <v>1</v>
      </c>
    </row>
    <row r="176" spans="1:7" ht="17.850000000000001" customHeight="1" x14ac:dyDescent="0.2">
      <c r="B176" s="1" t="s">
        <v>150</v>
      </c>
      <c r="C176" s="45">
        <v>39</v>
      </c>
      <c r="D176" s="11">
        <f t="shared" si="17"/>
        <v>17</v>
      </c>
      <c r="E176" s="50">
        <f>(((D176/C176-1)*100))</f>
        <v>-56.410256410256409</v>
      </c>
      <c r="F176" s="38">
        <v>9</v>
      </c>
      <c r="G176" s="15">
        <v>8</v>
      </c>
    </row>
    <row r="177" spans="2:7" ht="17.850000000000001" customHeight="1" x14ac:dyDescent="0.2">
      <c r="B177" s="1" t="s">
        <v>151</v>
      </c>
      <c r="C177" s="45">
        <v>26</v>
      </c>
      <c r="D177" s="11">
        <f t="shared" ref="D177:D200" si="18">SUM(F177:G177)</f>
        <v>4</v>
      </c>
      <c r="E177" s="50">
        <f>(((D177/C177-1)*100))</f>
        <v>-84.615384615384613</v>
      </c>
      <c r="F177" s="38">
        <v>4</v>
      </c>
      <c r="G177" s="15">
        <v>0</v>
      </c>
    </row>
    <row r="178" spans="2:7" ht="17.850000000000001" customHeight="1" x14ac:dyDescent="0.2">
      <c r="B178" s="1" t="s">
        <v>188</v>
      </c>
      <c r="C178" s="45">
        <v>0</v>
      </c>
      <c r="D178" s="11">
        <f t="shared" si="18"/>
        <v>1</v>
      </c>
      <c r="E178" s="50" t="s">
        <v>30</v>
      </c>
      <c r="F178" s="38">
        <v>1</v>
      </c>
      <c r="G178" s="15">
        <v>0</v>
      </c>
    </row>
    <row r="179" spans="2:7" ht="17.850000000000001" customHeight="1" x14ac:dyDescent="0.2">
      <c r="B179" s="1" t="s">
        <v>204</v>
      </c>
      <c r="C179" s="45">
        <v>0</v>
      </c>
      <c r="D179" s="11">
        <f t="shared" si="18"/>
        <v>1</v>
      </c>
      <c r="E179" s="50" t="s">
        <v>30</v>
      </c>
      <c r="F179" s="38">
        <v>0</v>
      </c>
      <c r="G179" s="15">
        <v>1</v>
      </c>
    </row>
    <row r="180" spans="2:7" ht="17.850000000000001" customHeight="1" x14ac:dyDescent="0.2">
      <c r="B180" s="1" t="s">
        <v>205</v>
      </c>
      <c r="C180" s="45">
        <v>2</v>
      </c>
      <c r="D180" s="11">
        <f t="shared" si="18"/>
        <v>4</v>
      </c>
      <c r="E180" s="50">
        <f>(((D180/C180-1)*100))</f>
        <v>100</v>
      </c>
      <c r="F180" s="38">
        <v>2</v>
      </c>
      <c r="G180" s="15">
        <v>2</v>
      </c>
    </row>
    <row r="181" spans="2:7" ht="17.850000000000001" customHeight="1" x14ac:dyDescent="0.2">
      <c r="B181" s="21" t="s">
        <v>152</v>
      </c>
      <c r="C181" s="45">
        <v>8</v>
      </c>
      <c r="D181" s="11">
        <f t="shared" si="18"/>
        <v>1</v>
      </c>
      <c r="E181" s="50">
        <f>(((D181/C181-1)*100))</f>
        <v>-87.5</v>
      </c>
      <c r="F181" s="38">
        <v>1</v>
      </c>
      <c r="G181" s="13">
        <v>0</v>
      </c>
    </row>
    <row r="182" spans="2:7" ht="17.850000000000001" customHeight="1" x14ac:dyDescent="0.2">
      <c r="B182" s="1" t="s">
        <v>153</v>
      </c>
      <c r="C182" s="45">
        <v>23</v>
      </c>
      <c r="D182" s="11">
        <f t="shared" si="18"/>
        <v>23</v>
      </c>
      <c r="E182" s="50" t="s">
        <v>214</v>
      </c>
      <c r="F182" s="38">
        <v>13</v>
      </c>
      <c r="G182" s="15">
        <v>10</v>
      </c>
    </row>
    <row r="183" spans="2:7" ht="17.850000000000001" customHeight="1" x14ac:dyDescent="0.2">
      <c r="B183" s="1" t="s">
        <v>154</v>
      </c>
      <c r="C183" s="45">
        <v>21</v>
      </c>
      <c r="D183" s="11">
        <f t="shared" si="18"/>
        <v>30</v>
      </c>
      <c r="E183" s="50">
        <f>(((D183/C183-1)*100))</f>
        <v>42.857142857142861</v>
      </c>
      <c r="F183" s="38">
        <v>25</v>
      </c>
      <c r="G183" s="15">
        <v>5</v>
      </c>
    </row>
    <row r="184" spans="2:7" ht="17.850000000000001" customHeight="1" x14ac:dyDescent="0.2">
      <c r="B184" s="1" t="s">
        <v>155</v>
      </c>
      <c r="C184" s="45">
        <v>21</v>
      </c>
      <c r="D184" s="11">
        <f t="shared" si="18"/>
        <v>3</v>
      </c>
      <c r="E184" s="50">
        <f>(((D184/C184-1)*100))</f>
        <v>-85.714285714285722</v>
      </c>
      <c r="F184" s="38">
        <v>3</v>
      </c>
      <c r="G184" s="13">
        <v>0</v>
      </c>
    </row>
    <row r="185" spans="2:7" ht="17.850000000000001" customHeight="1" x14ac:dyDescent="0.2">
      <c r="B185" s="1" t="s">
        <v>156</v>
      </c>
      <c r="C185" s="45">
        <v>454</v>
      </c>
      <c r="D185" s="11">
        <f t="shared" si="18"/>
        <v>273</v>
      </c>
      <c r="E185" s="50">
        <f>(((D185/C185-1)*100))</f>
        <v>-39.867841409691628</v>
      </c>
      <c r="F185" s="38">
        <v>216</v>
      </c>
      <c r="G185" s="15">
        <v>57</v>
      </c>
    </row>
    <row r="186" spans="2:7" ht="17.850000000000001" customHeight="1" x14ac:dyDescent="0.2">
      <c r="B186" s="1" t="s">
        <v>157</v>
      </c>
      <c r="C186" s="45">
        <v>1</v>
      </c>
      <c r="D186" s="11">
        <f t="shared" si="18"/>
        <v>3</v>
      </c>
      <c r="E186" s="50">
        <f t="shared" si="16"/>
        <v>200</v>
      </c>
      <c r="F186" s="14">
        <v>3</v>
      </c>
      <c r="G186" s="13">
        <v>0</v>
      </c>
    </row>
    <row r="187" spans="2:7" ht="17.850000000000001" customHeight="1" x14ac:dyDescent="0.2">
      <c r="B187" s="21" t="s">
        <v>158</v>
      </c>
      <c r="C187" s="45">
        <v>2</v>
      </c>
      <c r="D187" s="11">
        <f t="shared" si="18"/>
        <v>4</v>
      </c>
      <c r="E187" s="50">
        <f t="shared" si="16"/>
        <v>100</v>
      </c>
      <c r="F187" s="38">
        <v>4</v>
      </c>
      <c r="G187" s="13">
        <v>0</v>
      </c>
    </row>
    <row r="188" spans="2:7" ht="17.850000000000001" customHeight="1" x14ac:dyDescent="0.2">
      <c r="B188" s="1" t="s">
        <v>159</v>
      </c>
      <c r="C188" s="33">
        <v>3</v>
      </c>
      <c r="D188" s="11">
        <f t="shared" si="18"/>
        <v>0</v>
      </c>
      <c r="E188" s="50">
        <f t="shared" si="16"/>
        <v>-100</v>
      </c>
      <c r="F188" s="14">
        <v>0</v>
      </c>
      <c r="G188" s="13">
        <v>0</v>
      </c>
    </row>
    <row r="189" spans="2:7" ht="17.850000000000001" customHeight="1" x14ac:dyDescent="0.2">
      <c r="B189" s="1" t="s">
        <v>211</v>
      </c>
      <c r="C189" s="33">
        <v>1</v>
      </c>
      <c r="D189" s="11">
        <f t="shared" si="18"/>
        <v>1</v>
      </c>
      <c r="E189" s="50" t="s">
        <v>214</v>
      </c>
      <c r="F189" s="38">
        <v>1</v>
      </c>
      <c r="G189" s="13">
        <v>0</v>
      </c>
    </row>
    <row r="190" spans="2:7" ht="17.850000000000001" customHeight="1" x14ac:dyDescent="0.2">
      <c r="B190" s="1" t="s">
        <v>160</v>
      </c>
      <c r="C190" s="45">
        <v>6</v>
      </c>
      <c r="D190" s="11">
        <f t="shared" si="18"/>
        <v>5</v>
      </c>
      <c r="E190" s="50">
        <f>(((D190/C190-1)*100))</f>
        <v>-16.666666666666664</v>
      </c>
      <c r="F190" s="14">
        <v>4</v>
      </c>
      <c r="G190" s="15">
        <v>1</v>
      </c>
    </row>
    <row r="191" spans="2:7" ht="17.850000000000001" customHeight="1" x14ac:dyDescent="0.2">
      <c r="B191" s="1" t="s">
        <v>161</v>
      </c>
      <c r="C191" s="45">
        <v>0</v>
      </c>
      <c r="D191" s="11">
        <f t="shared" si="18"/>
        <v>2</v>
      </c>
      <c r="E191" s="50" t="s">
        <v>30</v>
      </c>
      <c r="F191" s="38">
        <v>1</v>
      </c>
      <c r="G191" s="13">
        <v>1</v>
      </c>
    </row>
    <row r="192" spans="2:7" ht="17.850000000000001" customHeight="1" x14ac:dyDescent="0.2">
      <c r="B192" s="1" t="s">
        <v>162</v>
      </c>
      <c r="C192" s="45">
        <v>2</v>
      </c>
      <c r="D192" s="11">
        <f t="shared" si="18"/>
        <v>0</v>
      </c>
      <c r="E192" s="50">
        <f t="shared" si="16"/>
        <v>-100</v>
      </c>
      <c r="F192" s="14">
        <v>0</v>
      </c>
      <c r="G192" s="13">
        <v>0</v>
      </c>
    </row>
    <row r="193" spans="1:7" ht="17.850000000000001" customHeight="1" x14ac:dyDescent="0.2">
      <c r="B193" s="1" t="s">
        <v>206</v>
      </c>
      <c r="C193" s="45">
        <v>0</v>
      </c>
      <c r="D193" s="11">
        <f t="shared" si="18"/>
        <v>2</v>
      </c>
      <c r="E193" s="50" t="s">
        <v>30</v>
      </c>
      <c r="F193" s="14">
        <v>1</v>
      </c>
      <c r="G193" s="13">
        <v>1</v>
      </c>
    </row>
    <row r="194" spans="1:7" ht="17.850000000000001" customHeight="1" x14ac:dyDescent="0.2">
      <c r="B194" s="40" t="s">
        <v>186</v>
      </c>
      <c r="C194" s="45">
        <v>1</v>
      </c>
      <c r="D194" s="11">
        <f t="shared" si="18"/>
        <v>1</v>
      </c>
      <c r="E194" s="15">
        <v>0</v>
      </c>
      <c r="F194" s="14">
        <v>0</v>
      </c>
      <c r="G194" s="13">
        <v>1</v>
      </c>
    </row>
    <row r="195" spans="1:7" ht="17.850000000000001" customHeight="1" x14ac:dyDescent="0.2">
      <c r="B195" s="1" t="s">
        <v>163</v>
      </c>
      <c r="C195" s="45">
        <v>22</v>
      </c>
      <c r="D195" s="11">
        <f t="shared" si="18"/>
        <v>5</v>
      </c>
      <c r="E195" s="50">
        <f>(((D195/C195-1)*100))</f>
        <v>-77.272727272727266</v>
      </c>
      <c r="F195" s="14">
        <v>4</v>
      </c>
      <c r="G195" s="13">
        <v>1</v>
      </c>
    </row>
    <row r="196" spans="1:7" ht="17.850000000000001" customHeight="1" x14ac:dyDescent="0.2">
      <c r="B196" s="1" t="s">
        <v>183</v>
      </c>
      <c r="C196" s="45">
        <v>2</v>
      </c>
      <c r="D196" s="11">
        <f t="shared" si="18"/>
        <v>2</v>
      </c>
      <c r="E196" s="15">
        <v>0</v>
      </c>
      <c r="F196" s="14">
        <v>2</v>
      </c>
      <c r="G196" s="13">
        <v>0</v>
      </c>
    </row>
    <row r="197" spans="1:7" ht="17.850000000000001" customHeight="1" x14ac:dyDescent="0.2">
      <c r="B197" s="1" t="s">
        <v>164</v>
      </c>
      <c r="C197" s="45">
        <v>32</v>
      </c>
      <c r="D197" s="11">
        <f t="shared" si="18"/>
        <v>13</v>
      </c>
      <c r="E197" s="50">
        <f t="shared" si="16"/>
        <v>-59.375</v>
      </c>
      <c r="F197" s="14">
        <v>9</v>
      </c>
      <c r="G197" s="13">
        <v>4</v>
      </c>
    </row>
    <row r="198" spans="1:7" ht="17.850000000000001" customHeight="1" x14ac:dyDescent="0.2">
      <c r="B198" s="1" t="s">
        <v>165</v>
      </c>
      <c r="C198" s="45">
        <v>10</v>
      </c>
      <c r="D198" s="11">
        <f t="shared" si="18"/>
        <v>3</v>
      </c>
      <c r="E198" s="50">
        <f t="shared" si="16"/>
        <v>-70</v>
      </c>
      <c r="F198" s="14">
        <v>2</v>
      </c>
      <c r="G198" s="13">
        <v>1</v>
      </c>
    </row>
    <row r="199" spans="1:7" ht="17.850000000000001" customHeight="1" x14ac:dyDescent="0.2">
      <c r="B199" s="1" t="s">
        <v>207</v>
      </c>
      <c r="C199" s="33">
        <v>0</v>
      </c>
      <c r="D199" s="11">
        <f t="shared" si="18"/>
        <v>1</v>
      </c>
      <c r="E199" s="50" t="s">
        <v>30</v>
      </c>
      <c r="F199" s="14">
        <v>1</v>
      </c>
      <c r="G199" s="13">
        <v>0</v>
      </c>
    </row>
    <row r="200" spans="1:7" ht="17.850000000000001" customHeight="1" x14ac:dyDescent="0.2">
      <c r="B200" s="1" t="s">
        <v>166</v>
      </c>
      <c r="C200" s="45">
        <v>1</v>
      </c>
      <c r="D200" s="11">
        <f t="shared" si="18"/>
        <v>1</v>
      </c>
      <c r="E200" s="13">
        <f>SUM(G200:G200)</f>
        <v>0</v>
      </c>
      <c r="F200" s="14">
        <v>1</v>
      </c>
      <c r="G200" s="13">
        <v>0</v>
      </c>
    </row>
    <row r="201" spans="1:7" s="5" customFormat="1" ht="17.850000000000001" customHeight="1" x14ac:dyDescent="0.2">
      <c r="A201" s="1"/>
      <c r="B201" s="1" t="s">
        <v>167</v>
      </c>
      <c r="C201" s="45">
        <v>86</v>
      </c>
      <c r="D201" s="11">
        <f t="shared" ref="D201" si="19">SUM(F201:G201)</f>
        <v>7</v>
      </c>
      <c r="E201" s="50">
        <f>(((D201/C201-1)*100))</f>
        <v>-91.860465116279073</v>
      </c>
      <c r="F201" s="14">
        <v>3</v>
      </c>
      <c r="G201" s="13">
        <v>4</v>
      </c>
    </row>
    <row r="202" spans="1:7" s="5" customFormat="1" ht="27.95" customHeight="1" x14ac:dyDescent="0.2">
      <c r="A202" s="1" t="s">
        <v>168</v>
      </c>
      <c r="B202" s="1"/>
      <c r="C202" s="46">
        <f>SUM(C203:C211)</f>
        <v>562</v>
      </c>
      <c r="D202" s="37">
        <f>SUM(D203:D211)</f>
        <v>466</v>
      </c>
      <c r="E202" s="50">
        <f>(((D202/C202-1)*100))</f>
        <v>-17.081850533807831</v>
      </c>
      <c r="F202" s="11">
        <f>SUM(F203:F211)</f>
        <v>287</v>
      </c>
      <c r="G202" s="12">
        <f>SUM(G203:G211)</f>
        <v>179</v>
      </c>
    </row>
    <row r="203" spans="1:7" s="5" customFormat="1" ht="15.95" customHeight="1" x14ac:dyDescent="0.2">
      <c r="A203" s="1"/>
      <c r="B203" s="1" t="s">
        <v>169</v>
      </c>
      <c r="C203" s="45">
        <v>445</v>
      </c>
      <c r="D203" s="11">
        <f>SUM(F203:G203)</f>
        <v>366</v>
      </c>
      <c r="E203" s="50">
        <f>(((D203/C203-1)*100))</f>
        <v>-17.752808988764045</v>
      </c>
      <c r="F203" s="14">
        <v>231</v>
      </c>
      <c r="G203" s="13">
        <v>135</v>
      </c>
    </row>
    <row r="204" spans="1:7" s="5" customFormat="1" ht="15.95" customHeight="1" x14ac:dyDescent="0.2">
      <c r="A204" s="1"/>
      <c r="B204" s="1" t="s">
        <v>177</v>
      </c>
      <c r="C204" s="45">
        <v>1</v>
      </c>
      <c r="D204" s="11">
        <f t="shared" ref="D204:D211" si="20">SUM(F204:G204)</f>
        <v>5</v>
      </c>
      <c r="E204" s="50">
        <f>(((D204/C204-1)*100))</f>
        <v>400</v>
      </c>
      <c r="F204" s="14">
        <v>4</v>
      </c>
      <c r="G204" s="13">
        <v>1</v>
      </c>
    </row>
    <row r="205" spans="1:7" s="5" customFormat="1" ht="15.95" customHeight="1" x14ac:dyDescent="0.2">
      <c r="A205" s="1"/>
      <c r="B205" s="1" t="s">
        <v>208</v>
      </c>
      <c r="C205" s="45">
        <v>0</v>
      </c>
      <c r="D205" s="11">
        <f t="shared" si="20"/>
        <v>1</v>
      </c>
      <c r="E205" s="50" t="s">
        <v>30</v>
      </c>
      <c r="F205" s="18">
        <v>0</v>
      </c>
      <c r="G205" s="13">
        <v>1</v>
      </c>
    </row>
    <row r="206" spans="1:7" s="5" customFormat="1" ht="15.95" customHeight="1" x14ac:dyDescent="0.2">
      <c r="A206" s="1"/>
      <c r="B206" s="1" t="s">
        <v>209</v>
      </c>
      <c r="C206" s="45">
        <v>0</v>
      </c>
      <c r="D206" s="11">
        <f t="shared" si="20"/>
        <v>1</v>
      </c>
      <c r="E206" s="50" t="s">
        <v>30</v>
      </c>
      <c r="F206" s="18">
        <v>0</v>
      </c>
      <c r="G206" s="13">
        <v>1</v>
      </c>
    </row>
    <row r="207" spans="1:7" s="5" customFormat="1" ht="15.95" customHeight="1" x14ac:dyDescent="0.2">
      <c r="A207" s="1"/>
      <c r="B207" s="1" t="s">
        <v>170</v>
      </c>
      <c r="C207" s="45">
        <v>111</v>
      </c>
      <c r="D207" s="11">
        <f t="shared" si="20"/>
        <v>86</v>
      </c>
      <c r="E207" s="50">
        <f>(((D207/C207-1)*100))</f>
        <v>-22.522522522522525</v>
      </c>
      <c r="F207" s="14">
        <v>48</v>
      </c>
      <c r="G207" s="13">
        <v>38</v>
      </c>
    </row>
    <row r="208" spans="1:7" s="5" customFormat="1" ht="15.95" customHeight="1" x14ac:dyDescent="0.2">
      <c r="A208" s="1"/>
      <c r="B208" s="1" t="s">
        <v>189</v>
      </c>
      <c r="C208" s="45">
        <v>0</v>
      </c>
      <c r="D208" s="11">
        <f t="shared" si="20"/>
        <v>1</v>
      </c>
      <c r="E208" s="50" t="s">
        <v>30</v>
      </c>
      <c r="F208" s="18">
        <v>0</v>
      </c>
      <c r="G208" s="13">
        <v>1</v>
      </c>
    </row>
    <row r="209" spans="1:7" s="5" customFormat="1" ht="15.95" customHeight="1" x14ac:dyDescent="0.2">
      <c r="A209" s="1"/>
      <c r="B209" s="41" t="s">
        <v>213</v>
      </c>
      <c r="C209" s="45">
        <v>1</v>
      </c>
      <c r="D209" s="11">
        <f t="shared" si="20"/>
        <v>0</v>
      </c>
      <c r="E209" s="50">
        <f t="shared" ref="E209" si="21">(((D209/C209-1)*100))</f>
        <v>-100</v>
      </c>
      <c r="F209" s="18">
        <v>0</v>
      </c>
      <c r="G209" s="19">
        <v>0</v>
      </c>
    </row>
    <row r="210" spans="1:7" s="5" customFormat="1" ht="15.95" customHeight="1" x14ac:dyDescent="0.2">
      <c r="A210" s="1"/>
      <c r="B210" s="1" t="s">
        <v>190</v>
      </c>
      <c r="C210" s="45">
        <v>0</v>
      </c>
      <c r="D210" s="11">
        <f t="shared" si="20"/>
        <v>1</v>
      </c>
      <c r="E210" s="50" t="s">
        <v>30</v>
      </c>
      <c r="F210" s="14">
        <v>1</v>
      </c>
      <c r="G210" s="19">
        <v>0</v>
      </c>
    </row>
    <row r="211" spans="1:7" s="5" customFormat="1" ht="15.95" customHeight="1" x14ac:dyDescent="0.2">
      <c r="A211" s="1"/>
      <c r="B211" s="1" t="s">
        <v>171</v>
      </c>
      <c r="C211" s="45">
        <v>4</v>
      </c>
      <c r="D211" s="11">
        <f t="shared" si="20"/>
        <v>5</v>
      </c>
      <c r="E211" s="50">
        <f>(((D211/C211-1)*100))</f>
        <v>25</v>
      </c>
      <c r="F211" s="14">
        <v>3</v>
      </c>
      <c r="G211" s="13">
        <v>2</v>
      </c>
    </row>
    <row r="212" spans="1:7" s="17" customFormat="1" ht="9.9499999999999993" customHeight="1" x14ac:dyDescent="0.2">
      <c r="A212" s="22"/>
      <c r="B212" s="22"/>
      <c r="C212" s="48"/>
      <c r="D212" s="23"/>
      <c r="E212" s="51"/>
      <c r="F212" s="23"/>
      <c r="G212" s="22"/>
    </row>
    <row r="213" spans="1:7" s="17" customFormat="1" ht="9.9499999999999993" customHeight="1" x14ac:dyDescent="0.2">
      <c r="E213" s="24"/>
    </row>
    <row r="214" spans="1:7" s="8" customFormat="1" ht="14.1" customHeight="1" x14ac:dyDescent="0.2">
      <c r="A214" s="25" t="s">
        <v>172</v>
      </c>
      <c r="B214" s="25"/>
      <c r="C214" s="26"/>
      <c r="D214" s="26"/>
      <c r="E214" s="27"/>
      <c r="F214" s="26"/>
      <c r="G214" s="32"/>
    </row>
    <row r="215" spans="1:7" s="8" customFormat="1" ht="14.1" customHeight="1" x14ac:dyDescent="0.2">
      <c r="A215" s="28" t="s">
        <v>173</v>
      </c>
      <c r="B215" s="25"/>
      <c r="C215" s="26"/>
      <c r="D215" s="26"/>
      <c r="E215" s="27"/>
      <c r="F215" s="26"/>
      <c r="G215" s="32"/>
    </row>
    <row r="216" spans="1:7" s="8" customFormat="1" ht="14.1" customHeight="1" x14ac:dyDescent="0.2">
      <c r="A216" s="25" t="s">
        <v>174</v>
      </c>
      <c r="B216" s="25"/>
      <c r="C216" s="26"/>
      <c r="D216" s="26"/>
      <c r="E216" s="27"/>
      <c r="F216" s="26"/>
      <c r="G216" s="32"/>
    </row>
    <row r="217" spans="1:7" s="8" customFormat="1" ht="14.1" customHeight="1" x14ac:dyDescent="0.2">
      <c r="A217" s="25" t="s">
        <v>175</v>
      </c>
      <c r="B217" s="25"/>
      <c r="C217" s="26"/>
      <c r="D217" s="26"/>
      <c r="E217" s="29"/>
      <c r="F217" s="1"/>
      <c r="G217" s="1"/>
    </row>
    <row r="218" spans="1:7" s="8" customFormat="1" ht="13.15" customHeight="1" x14ac:dyDescent="0.2">
      <c r="A218" s="1"/>
      <c r="B218" s="1"/>
      <c r="C218" s="17"/>
      <c r="D218" s="1"/>
      <c r="E218" s="30"/>
      <c r="F218" s="1"/>
      <c r="G218" s="1"/>
    </row>
    <row r="219" spans="1:7" s="8" customFormat="1" ht="13.15" customHeight="1" x14ac:dyDescent="0.2">
      <c r="A219" s="1"/>
      <c r="B219" s="1"/>
      <c r="C219" s="17"/>
      <c r="D219" s="1"/>
      <c r="E219" s="30"/>
      <c r="F219" s="1"/>
      <c r="G219" s="1"/>
    </row>
    <row r="220" spans="1:7" s="8" customFormat="1" ht="13.15" customHeight="1" x14ac:dyDescent="0.2">
      <c r="A220" s="1"/>
      <c r="B220" s="1"/>
      <c r="C220" s="17"/>
      <c r="D220" s="1"/>
      <c r="E220" s="30"/>
      <c r="F220" s="1"/>
      <c r="G220" s="1"/>
    </row>
    <row r="221" spans="1:7" s="8" customFormat="1" ht="13.15" customHeight="1" x14ac:dyDescent="0.2">
      <c r="A221" s="1"/>
      <c r="B221" s="1"/>
      <c r="C221" s="17"/>
      <c r="D221" s="1"/>
      <c r="E221" s="30"/>
      <c r="F221" s="1"/>
      <c r="G221" s="1"/>
    </row>
    <row r="222" spans="1:7" s="8" customFormat="1" ht="13.15" customHeight="1" x14ac:dyDescent="0.2">
      <c r="A222" s="1"/>
      <c r="B222" s="1"/>
      <c r="C222" s="17"/>
      <c r="D222" s="1"/>
      <c r="E222" s="30"/>
      <c r="F222" s="1"/>
      <c r="G222" s="1"/>
    </row>
    <row r="223" spans="1:7" s="8" customFormat="1" ht="13.15" customHeight="1" x14ac:dyDescent="0.2">
      <c r="A223" s="1"/>
      <c r="B223" s="1"/>
      <c r="C223" s="17"/>
      <c r="D223" s="1"/>
      <c r="E223" s="30"/>
      <c r="F223" s="1"/>
      <c r="G223" s="1"/>
    </row>
    <row r="224" spans="1:7" s="8" customFormat="1" ht="13.15" customHeight="1" x14ac:dyDescent="0.2">
      <c r="A224" s="1"/>
      <c r="B224" s="1"/>
      <c r="C224" s="17"/>
      <c r="D224" s="1"/>
      <c r="E224" s="30"/>
      <c r="F224" s="1"/>
      <c r="G224" s="1"/>
    </row>
    <row r="225" spans="1:7" s="8" customFormat="1" ht="13.15" customHeight="1" x14ac:dyDescent="0.2">
      <c r="A225" s="1"/>
      <c r="B225" s="1"/>
      <c r="C225" s="17"/>
      <c r="D225" s="1"/>
      <c r="E225" s="30"/>
      <c r="F225" s="1"/>
      <c r="G225" s="1"/>
    </row>
    <row r="226" spans="1:7" s="8" customFormat="1" ht="13.15" customHeight="1" x14ac:dyDescent="0.2">
      <c r="A226" s="1"/>
      <c r="B226" s="1"/>
      <c r="C226" s="17"/>
      <c r="D226" s="1"/>
      <c r="E226" s="30"/>
      <c r="F226" s="1"/>
      <c r="G226" s="1"/>
    </row>
    <row r="227" spans="1:7" s="8" customFormat="1" ht="13.15" customHeight="1" x14ac:dyDescent="0.2">
      <c r="A227" s="1"/>
      <c r="B227" s="1"/>
      <c r="C227" s="17"/>
      <c r="D227" s="1"/>
      <c r="E227" s="30"/>
      <c r="F227" s="1"/>
      <c r="G227" s="1"/>
    </row>
    <row r="228" spans="1:7" s="8" customFormat="1" ht="13.15" customHeight="1" x14ac:dyDescent="0.2">
      <c r="A228" s="1"/>
      <c r="B228" s="1"/>
      <c r="C228" s="17"/>
      <c r="D228" s="1"/>
      <c r="E228" s="30"/>
      <c r="F228" s="1"/>
      <c r="G228" s="1"/>
    </row>
    <row r="229" spans="1:7" s="8" customFormat="1" ht="13.15" customHeight="1" x14ac:dyDescent="0.2">
      <c r="A229" s="1"/>
      <c r="B229" s="1"/>
      <c r="C229" s="17"/>
      <c r="D229" s="1"/>
      <c r="E229" s="30"/>
      <c r="F229" s="1"/>
      <c r="G229" s="1"/>
    </row>
    <row r="230" spans="1:7" ht="13.15" customHeight="1" x14ac:dyDescent="0.2"/>
    <row r="231" spans="1:7" ht="13.15" customHeight="1" x14ac:dyDescent="0.2"/>
    <row r="232" spans="1:7" ht="13.15" customHeight="1" x14ac:dyDescent="0.2"/>
    <row r="233" spans="1:7" ht="13.15" customHeight="1" x14ac:dyDescent="0.2"/>
    <row r="234" spans="1:7" ht="13.15" customHeight="1" x14ac:dyDescent="0.2"/>
    <row r="235" spans="1:7" ht="13.15" customHeight="1" x14ac:dyDescent="0.2"/>
    <row r="236" spans="1:7" ht="13.15" customHeight="1" x14ac:dyDescent="0.2"/>
    <row r="237" spans="1:7" ht="13.15" customHeight="1" x14ac:dyDescent="0.2"/>
    <row r="238" spans="1:7" ht="13.15" customHeight="1" x14ac:dyDescent="0.2"/>
    <row r="239" spans="1:7" ht="13.15" customHeight="1" x14ac:dyDescent="0.2"/>
    <row r="240" spans="1:7" ht="13.15" customHeight="1" x14ac:dyDescent="0.2"/>
    <row r="241" ht="13.15" customHeight="1" x14ac:dyDescent="0.2"/>
    <row r="242" ht="13.15" customHeight="1" x14ac:dyDescent="0.2"/>
    <row r="243" ht="13.15" customHeight="1" x14ac:dyDescent="0.2"/>
    <row r="244" ht="13.15" customHeight="1" x14ac:dyDescent="0.2"/>
    <row r="245" ht="13.15" customHeight="1" x14ac:dyDescent="0.2"/>
    <row r="246" ht="13.15" customHeight="1" x14ac:dyDescent="0.2"/>
    <row r="247" ht="13.15" customHeight="1" x14ac:dyDescent="0.2"/>
    <row r="248" ht="13.15" customHeight="1" x14ac:dyDescent="0.2"/>
    <row r="249" ht="13.15" customHeight="1" x14ac:dyDescent="0.2"/>
    <row r="250" ht="13.15" customHeight="1" x14ac:dyDescent="0.2"/>
    <row r="251" ht="13.15" customHeight="1" x14ac:dyDescent="0.2"/>
    <row r="252" ht="13.15" customHeight="1" x14ac:dyDescent="0.2"/>
    <row r="253" ht="13.15" customHeight="1" x14ac:dyDescent="0.2"/>
    <row r="254" ht="13.15" customHeight="1" x14ac:dyDescent="0.2"/>
    <row r="255" ht="13.15" customHeight="1" x14ac:dyDescent="0.2"/>
    <row r="256" ht="13.15" customHeight="1" x14ac:dyDescent="0.2"/>
    <row r="257" ht="13.15" customHeight="1" x14ac:dyDescent="0.2"/>
    <row r="258" ht="13.15" customHeight="1" x14ac:dyDescent="0.2"/>
    <row r="259" ht="13.15" customHeight="1" x14ac:dyDescent="0.2"/>
    <row r="260" ht="13.15" customHeight="1" x14ac:dyDescent="0.2"/>
    <row r="261" ht="13.15" customHeight="1" x14ac:dyDescent="0.2"/>
    <row r="262" ht="13.15" customHeight="1" x14ac:dyDescent="0.2"/>
    <row r="263" ht="13.15" customHeight="1" x14ac:dyDescent="0.2"/>
    <row r="264" ht="13.15" customHeight="1" x14ac:dyDescent="0.2"/>
    <row r="265" ht="13.15" customHeight="1" x14ac:dyDescent="0.2"/>
    <row r="266" ht="13.15" customHeight="1" x14ac:dyDescent="0.2"/>
    <row r="267" ht="13.15" customHeight="1" x14ac:dyDescent="0.2"/>
    <row r="268" ht="13.15" customHeight="1" x14ac:dyDescent="0.2"/>
    <row r="269" ht="13.15" customHeight="1" x14ac:dyDescent="0.2"/>
    <row r="270" ht="13.15" customHeight="1" x14ac:dyDescent="0.2"/>
    <row r="271" ht="13.15" customHeight="1" x14ac:dyDescent="0.2"/>
    <row r="272" ht="13.15" customHeight="1" x14ac:dyDescent="0.2"/>
    <row r="273" ht="13.15" customHeight="1" x14ac:dyDescent="0.2"/>
    <row r="274" ht="13.15" customHeight="1" x14ac:dyDescent="0.2"/>
    <row r="275" ht="13.15" customHeight="1" x14ac:dyDescent="0.2"/>
    <row r="276" ht="13.15" customHeight="1" x14ac:dyDescent="0.2"/>
    <row r="277" ht="13.15" customHeight="1" x14ac:dyDescent="0.2"/>
    <row r="278" ht="13.15" customHeight="1" x14ac:dyDescent="0.2"/>
    <row r="279" ht="13.15" customHeight="1" x14ac:dyDescent="0.2"/>
    <row r="280" ht="13.15" customHeight="1" x14ac:dyDescent="0.2"/>
    <row r="281" ht="13.15" customHeight="1" x14ac:dyDescent="0.2"/>
    <row r="282" ht="13.15" customHeight="1" x14ac:dyDescent="0.2"/>
    <row r="283" ht="13.15" customHeight="1" x14ac:dyDescent="0.2"/>
    <row r="284" ht="13.15" customHeight="1" x14ac:dyDescent="0.2"/>
    <row r="285" ht="13.15" customHeight="1" x14ac:dyDescent="0.2"/>
    <row r="286" ht="13.15" customHeight="1" x14ac:dyDescent="0.2"/>
    <row r="287" ht="13.15" customHeight="1" x14ac:dyDescent="0.2"/>
    <row r="288" ht="13.15" customHeight="1" x14ac:dyDescent="0.2"/>
    <row r="289" ht="13.15" customHeight="1" x14ac:dyDescent="0.2"/>
    <row r="290" ht="13.15" customHeight="1" x14ac:dyDescent="0.2"/>
    <row r="291" ht="13.15" customHeight="1" x14ac:dyDescent="0.2"/>
    <row r="292" ht="13.15" customHeight="1" x14ac:dyDescent="0.2"/>
    <row r="293" ht="13.15" customHeight="1" x14ac:dyDescent="0.2"/>
    <row r="294" ht="13.15" customHeight="1" x14ac:dyDescent="0.2"/>
    <row r="295" ht="13.15" customHeight="1" x14ac:dyDescent="0.2"/>
    <row r="296" ht="13.15" customHeight="1" x14ac:dyDescent="0.2"/>
    <row r="297" ht="13.15" customHeight="1" x14ac:dyDescent="0.2"/>
    <row r="298" ht="13.15" customHeight="1" x14ac:dyDescent="0.2"/>
    <row r="299" ht="13.15" customHeight="1" x14ac:dyDescent="0.2"/>
    <row r="300" ht="13.15" customHeight="1" x14ac:dyDescent="0.2"/>
    <row r="301" ht="13.15" customHeight="1" x14ac:dyDescent="0.2"/>
    <row r="302" ht="13.15" customHeight="1" x14ac:dyDescent="0.2"/>
    <row r="303" ht="13.15" customHeight="1" x14ac:dyDescent="0.2"/>
    <row r="304" ht="13.15" customHeight="1" x14ac:dyDescent="0.2"/>
    <row r="305" ht="13.15" customHeight="1" x14ac:dyDescent="0.2"/>
    <row r="306" ht="13.15" customHeight="1" x14ac:dyDescent="0.2"/>
    <row r="307" ht="13.15" customHeight="1" x14ac:dyDescent="0.2"/>
    <row r="308" ht="13.15" customHeight="1" x14ac:dyDescent="0.2"/>
    <row r="309" ht="13.15" customHeight="1" x14ac:dyDescent="0.2"/>
    <row r="310" ht="13.15" customHeight="1" x14ac:dyDescent="0.2"/>
    <row r="311" ht="13.15" customHeight="1" x14ac:dyDescent="0.2"/>
  </sheetData>
  <mergeCells count="11">
    <mergeCell ref="A12:B12"/>
    <mergeCell ref="A1:G1"/>
    <mergeCell ref="A2:G2"/>
    <mergeCell ref="A3:G3"/>
    <mergeCell ref="A5:G5"/>
    <mergeCell ref="A6:G6"/>
    <mergeCell ref="A8:B10"/>
    <mergeCell ref="C8:G8"/>
    <mergeCell ref="C9:D9"/>
    <mergeCell ref="E9:E10"/>
    <mergeCell ref="F9:G9"/>
  </mergeCells>
  <printOptions horizontalCentered="1"/>
  <pageMargins left="0.74803149606299213" right="0.74803149606299213" top="0.98425196850393704" bottom="0.98425196850393704" header="0" footer="0"/>
  <pageSetup scale="92" orientation="portrait" r:id="rId1"/>
  <ignoredErrors>
    <ignoredError sqref="E12:E14 D26 D43 D56 D101 E150 D202" formula="1"/>
    <ignoredError sqref="D28 D36 D62 D159 D161:D162 D170 D194 D19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NACIONALIDAD  </vt:lpstr>
      <vt:lpstr>'NACIONALIDAD 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SANTIMATEO</dc:creator>
  <cp:lastModifiedBy>DANIEL PREUDHOMME</cp:lastModifiedBy>
  <cp:lastPrinted>2026-01-14T21:16:39Z</cp:lastPrinted>
  <dcterms:created xsi:type="dcterms:W3CDTF">2025-08-07T20:12:26Z</dcterms:created>
  <dcterms:modified xsi:type="dcterms:W3CDTF">2026-01-19T12:45:57Z</dcterms:modified>
</cp:coreProperties>
</file>